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ycatawba-my.sharepoint.com/personal/jmbitzer_catawba_edu/Documents/NC Politics Center/YouGov Surveys/August 2025 Survey on US &amp; NC Constitution/"/>
    </mc:Choice>
  </mc:AlternateContent>
  <xr:revisionPtr revIDLastSave="231" documentId="8_{F2053882-E1F5-D84C-A787-3F580C04F619}" xr6:coauthVersionLast="47" xr6:coauthVersionMax="47" xr10:uidLastSave="{4550B36A-6020-EE4A-BB35-799D8C415AF1}"/>
  <bookViews>
    <workbookView xWindow="3380" yWindow="2620" windowWidth="24620" windowHeight="19340" xr2:uid="{30917E10-4DBC-FC4E-9DD8-79E13E5C30D2}"/>
  </bookViews>
  <sheets>
    <sheet name="Demographic Descriptives" sheetId="10" r:id="rId1"/>
    <sheet name="Trump" sheetId="1" r:id="rId2"/>
    <sheet name="Tillis" sheetId="2" r:id="rId3"/>
    <sheet name="Budd" sheetId="3" r:id="rId4"/>
    <sheet name="Stein" sheetId="4" r:id="rId5"/>
    <sheet name="Cooper" sheetId="6" r:id="rId6"/>
    <sheet name="Whatley" sheetId="7" r:id="rId7"/>
    <sheet name="Tillis Re-election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3" i="9" l="1"/>
  <c r="E113" i="9"/>
  <c r="D113" i="9"/>
  <c r="C113" i="9"/>
  <c r="B113" i="9"/>
  <c r="F112" i="9"/>
  <c r="E112" i="9"/>
  <c r="D112" i="9"/>
  <c r="C112" i="9"/>
  <c r="B112" i="9"/>
  <c r="F111" i="9"/>
  <c r="E111" i="9"/>
  <c r="D111" i="9"/>
  <c r="C111" i="9"/>
  <c r="B111" i="9"/>
  <c r="E98" i="9"/>
  <c r="D98" i="9"/>
  <c r="C98" i="9"/>
  <c r="B98" i="9"/>
  <c r="E97" i="9"/>
  <c r="D97" i="9"/>
  <c r="C97" i="9"/>
  <c r="B97" i="9"/>
  <c r="E96" i="9"/>
  <c r="D96" i="9"/>
  <c r="C96" i="9"/>
  <c r="B96" i="9"/>
  <c r="F83" i="9"/>
  <c r="E83" i="9"/>
  <c r="D83" i="9"/>
  <c r="C83" i="9"/>
  <c r="B83" i="9"/>
  <c r="F82" i="9"/>
  <c r="E82" i="9"/>
  <c r="D82" i="9"/>
  <c r="C82" i="9"/>
  <c r="B82" i="9"/>
  <c r="F81" i="9"/>
  <c r="E81" i="9"/>
  <c r="D81" i="9"/>
  <c r="C81" i="9"/>
  <c r="B81" i="9"/>
  <c r="E68" i="9"/>
  <c r="D68" i="9"/>
  <c r="C68" i="9"/>
  <c r="B68" i="9"/>
  <c r="E67" i="9"/>
  <c r="D67" i="9"/>
  <c r="C67" i="9"/>
  <c r="B67" i="9"/>
  <c r="E66" i="9"/>
  <c r="D66" i="9"/>
  <c r="C66" i="9"/>
  <c r="B66" i="9"/>
  <c r="E53" i="9"/>
  <c r="D53" i="9"/>
  <c r="C53" i="9"/>
  <c r="B53" i="9"/>
  <c r="E52" i="9"/>
  <c r="D52" i="9"/>
  <c r="C52" i="9"/>
  <c r="B52" i="9"/>
  <c r="E51" i="9"/>
  <c r="D51" i="9"/>
  <c r="C51" i="9"/>
  <c r="B51" i="9"/>
  <c r="F38" i="9"/>
  <c r="E38" i="9"/>
  <c r="D38" i="9"/>
  <c r="C38" i="9"/>
  <c r="B38" i="9"/>
  <c r="F37" i="9"/>
  <c r="E37" i="9"/>
  <c r="D37" i="9"/>
  <c r="C37" i="9"/>
  <c r="B37" i="9"/>
  <c r="F36" i="9"/>
  <c r="E36" i="9"/>
  <c r="D36" i="9"/>
  <c r="C36" i="9"/>
  <c r="B36" i="9"/>
  <c r="F23" i="9"/>
  <c r="E23" i="9"/>
  <c r="D23" i="9"/>
  <c r="C23" i="9"/>
  <c r="B23" i="9"/>
  <c r="F22" i="9"/>
  <c r="E22" i="9"/>
  <c r="D22" i="9"/>
  <c r="C22" i="9"/>
  <c r="B22" i="9"/>
  <c r="F21" i="9"/>
  <c r="E21" i="9"/>
  <c r="D21" i="9"/>
  <c r="C21" i="9"/>
  <c r="B21" i="9"/>
  <c r="F9" i="9"/>
  <c r="F8" i="9"/>
  <c r="E9" i="9"/>
  <c r="E8" i="9"/>
  <c r="D9" i="9"/>
  <c r="D8" i="9"/>
  <c r="C9" i="9"/>
  <c r="C8" i="9"/>
  <c r="B9" i="9"/>
  <c r="B8" i="9"/>
  <c r="F116" i="9"/>
  <c r="E116" i="9"/>
  <c r="D116" i="9"/>
  <c r="D115" i="9" s="1"/>
  <c r="C116" i="9"/>
  <c r="C115" i="9" s="1"/>
  <c r="B116" i="9"/>
  <c r="M115" i="9"/>
  <c r="L115" i="9"/>
  <c r="K115" i="9"/>
  <c r="J115" i="9"/>
  <c r="I115" i="9"/>
  <c r="F115" i="9"/>
  <c r="E115" i="9"/>
  <c r="M114" i="9"/>
  <c r="L114" i="9"/>
  <c r="K114" i="9"/>
  <c r="J114" i="9"/>
  <c r="I114" i="9"/>
  <c r="M113" i="9"/>
  <c r="L113" i="9"/>
  <c r="K113" i="9"/>
  <c r="J113" i="9"/>
  <c r="I113" i="9"/>
  <c r="M112" i="9"/>
  <c r="L112" i="9"/>
  <c r="K112" i="9"/>
  <c r="J112" i="9"/>
  <c r="I112" i="9"/>
  <c r="M111" i="9"/>
  <c r="L111" i="9"/>
  <c r="K111" i="9"/>
  <c r="J111" i="9"/>
  <c r="I111" i="9"/>
  <c r="F110" i="9"/>
  <c r="E110" i="9"/>
  <c r="D110" i="9"/>
  <c r="C110" i="9"/>
  <c r="E101" i="9"/>
  <c r="D101" i="9"/>
  <c r="C101" i="9"/>
  <c r="B101" i="9"/>
  <c r="L100" i="9"/>
  <c r="K100" i="9"/>
  <c r="J100" i="9"/>
  <c r="I100" i="9"/>
  <c r="E100" i="9"/>
  <c r="D100" i="9"/>
  <c r="C100" i="9"/>
  <c r="L99" i="9"/>
  <c r="K99" i="9"/>
  <c r="J99" i="9"/>
  <c r="I99" i="9"/>
  <c r="L98" i="9"/>
  <c r="K98" i="9"/>
  <c r="J98" i="9"/>
  <c r="I98" i="9"/>
  <c r="L97" i="9"/>
  <c r="K97" i="9"/>
  <c r="J97" i="9"/>
  <c r="I97" i="9"/>
  <c r="L96" i="9"/>
  <c r="K96" i="9"/>
  <c r="J96" i="9"/>
  <c r="I96" i="9"/>
  <c r="E95" i="9"/>
  <c r="D95" i="9"/>
  <c r="C95" i="9"/>
  <c r="F86" i="9"/>
  <c r="F85" i="9" s="1"/>
  <c r="E86" i="9"/>
  <c r="E85" i="9" s="1"/>
  <c r="D86" i="9"/>
  <c r="D85" i="9" s="1"/>
  <c r="C86" i="9"/>
  <c r="B86" i="9"/>
  <c r="M85" i="9"/>
  <c r="L85" i="9"/>
  <c r="K85" i="9"/>
  <c r="J85" i="9"/>
  <c r="I85" i="9"/>
  <c r="C85" i="9"/>
  <c r="M84" i="9"/>
  <c r="L84" i="9"/>
  <c r="K84" i="9"/>
  <c r="J84" i="9"/>
  <c r="I84" i="9"/>
  <c r="M83" i="9"/>
  <c r="L83" i="9"/>
  <c r="K83" i="9"/>
  <c r="J83" i="9"/>
  <c r="I83" i="9"/>
  <c r="M82" i="9"/>
  <c r="L82" i="9"/>
  <c r="K82" i="9"/>
  <c r="J82" i="9"/>
  <c r="I82" i="9"/>
  <c r="M81" i="9"/>
  <c r="L81" i="9"/>
  <c r="K81" i="9"/>
  <c r="J81" i="9"/>
  <c r="I81" i="9"/>
  <c r="F80" i="9"/>
  <c r="E80" i="9"/>
  <c r="D80" i="9"/>
  <c r="C80" i="9"/>
  <c r="E71" i="9"/>
  <c r="D71" i="9"/>
  <c r="D70" i="9" s="1"/>
  <c r="C71" i="9"/>
  <c r="C70" i="9" s="1"/>
  <c r="B71" i="9"/>
  <c r="L70" i="9"/>
  <c r="K70" i="9"/>
  <c r="J70" i="9"/>
  <c r="I70" i="9"/>
  <c r="E70" i="9"/>
  <c r="L69" i="9"/>
  <c r="K69" i="9"/>
  <c r="J69" i="9"/>
  <c r="I69" i="9"/>
  <c r="L68" i="9"/>
  <c r="K68" i="9"/>
  <c r="J68" i="9"/>
  <c r="I68" i="9"/>
  <c r="L67" i="9"/>
  <c r="K67" i="9"/>
  <c r="J67" i="9"/>
  <c r="I67" i="9"/>
  <c r="L66" i="9"/>
  <c r="K66" i="9"/>
  <c r="J66" i="9"/>
  <c r="I66" i="9"/>
  <c r="E65" i="9"/>
  <c r="D65" i="9"/>
  <c r="C65" i="9"/>
  <c r="E56" i="9"/>
  <c r="D56" i="9"/>
  <c r="C56" i="9"/>
  <c r="B56" i="9"/>
  <c r="L55" i="9"/>
  <c r="K55" i="9"/>
  <c r="J55" i="9"/>
  <c r="I55" i="9"/>
  <c r="E55" i="9"/>
  <c r="D55" i="9"/>
  <c r="C55" i="9"/>
  <c r="L54" i="9"/>
  <c r="K54" i="9"/>
  <c r="J54" i="9"/>
  <c r="I54" i="9"/>
  <c r="L53" i="9"/>
  <c r="K53" i="9"/>
  <c r="J53" i="9"/>
  <c r="I53" i="9"/>
  <c r="L52" i="9"/>
  <c r="K52" i="9"/>
  <c r="J52" i="9"/>
  <c r="I52" i="9"/>
  <c r="L51" i="9"/>
  <c r="K51" i="9"/>
  <c r="J51" i="9"/>
  <c r="I51" i="9"/>
  <c r="E50" i="9"/>
  <c r="D50" i="9"/>
  <c r="C50" i="9"/>
  <c r="F41" i="9"/>
  <c r="F40" i="9" s="1"/>
  <c r="E41" i="9"/>
  <c r="E40" i="9" s="1"/>
  <c r="D41" i="9"/>
  <c r="D40" i="9" s="1"/>
  <c r="C41" i="9"/>
  <c r="C40" i="9" s="1"/>
  <c r="B41" i="9"/>
  <c r="M40" i="9"/>
  <c r="L40" i="9"/>
  <c r="K40" i="9"/>
  <c r="J40" i="9"/>
  <c r="I40" i="9"/>
  <c r="M39" i="9"/>
  <c r="L39" i="9"/>
  <c r="K39" i="9"/>
  <c r="J39" i="9"/>
  <c r="I39" i="9"/>
  <c r="M38" i="9"/>
  <c r="L38" i="9"/>
  <c r="K38" i="9"/>
  <c r="J38" i="9"/>
  <c r="I38" i="9"/>
  <c r="M37" i="9"/>
  <c r="L37" i="9"/>
  <c r="K37" i="9"/>
  <c r="J37" i="9"/>
  <c r="I37" i="9"/>
  <c r="M36" i="9"/>
  <c r="L36" i="9"/>
  <c r="K36" i="9"/>
  <c r="J36" i="9"/>
  <c r="I36" i="9"/>
  <c r="F35" i="9"/>
  <c r="E35" i="9"/>
  <c r="D35" i="9"/>
  <c r="C35" i="9"/>
  <c r="F26" i="9"/>
  <c r="F25" i="9" s="1"/>
  <c r="E26" i="9"/>
  <c r="E25" i="9" s="1"/>
  <c r="D26" i="9"/>
  <c r="D25" i="9" s="1"/>
  <c r="C26" i="9"/>
  <c r="C25" i="9" s="1"/>
  <c r="B26" i="9"/>
  <c r="M25" i="9"/>
  <c r="L25" i="9"/>
  <c r="K25" i="9"/>
  <c r="J25" i="9"/>
  <c r="I25" i="9"/>
  <c r="M24" i="9"/>
  <c r="L24" i="9"/>
  <c r="K24" i="9"/>
  <c r="J24" i="9"/>
  <c r="I24" i="9"/>
  <c r="M23" i="9"/>
  <c r="L23" i="9"/>
  <c r="K23" i="9"/>
  <c r="J23" i="9"/>
  <c r="I23" i="9"/>
  <c r="M22" i="9"/>
  <c r="L22" i="9"/>
  <c r="K22" i="9"/>
  <c r="J22" i="9"/>
  <c r="I22" i="9"/>
  <c r="M21" i="9"/>
  <c r="L21" i="9"/>
  <c r="K21" i="9"/>
  <c r="J21" i="9"/>
  <c r="I21" i="9"/>
  <c r="F20" i="9"/>
  <c r="E20" i="9"/>
  <c r="D20" i="9"/>
  <c r="C20" i="9"/>
  <c r="F12" i="9"/>
  <c r="F11" i="9" s="1"/>
  <c r="E12" i="9"/>
  <c r="E11" i="9" s="1"/>
  <c r="D12" i="9"/>
  <c r="C12" i="9"/>
  <c r="C11" i="9" s="1"/>
  <c r="B12" i="9"/>
  <c r="M11" i="9"/>
  <c r="L11" i="9"/>
  <c r="K11" i="9"/>
  <c r="J11" i="9"/>
  <c r="I11" i="9"/>
  <c r="D11" i="9"/>
  <c r="M10" i="9"/>
  <c r="L10" i="9"/>
  <c r="K10" i="9"/>
  <c r="J10" i="9"/>
  <c r="I10" i="9"/>
  <c r="M9" i="9"/>
  <c r="L9" i="9"/>
  <c r="K9" i="9"/>
  <c r="J9" i="9"/>
  <c r="I9" i="9"/>
  <c r="M8" i="9"/>
  <c r="L8" i="9"/>
  <c r="K8" i="9"/>
  <c r="J8" i="9"/>
  <c r="I8" i="9"/>
  <c r="M7" i="9"/>
  <c r="L7" i="9"/>
  <c r="K7" i="9"/>
  <c r="J7" i="9"/>
  <c r="I7" i="9"/>
  <c r="F7" i="9"/>
  <c r="E7" i="9"/>
  <c r="D7" i="9"/>
  <c r="C7" i="9"/>
  <c r="B7" i="9"/>
  <c r="F6" i="9"/>
  <c r="E6" i="9"/>
  <c r="D6" i="9"/>
  <c r="C6" i="9"/>
  <c r="F116" i="7"/>
  <c r="E116" i="7"/>
  <c r="E115" i="7" s="1"/>
  <c r="D116" i="7"/>
  <c r="D115" i="7" s="1"/>
  <c r="C116" i="7"/>
  <c r="C115" i="7" s="1"/>
  <c r="B116" i="7"/>
  <c r="M115" i="7"/>
  <c r="L115" i="7"/>
  <c r="K115" i="7"/>
  <c r="J115" i="7"/>
  <c r="I115" i="7"/>
  <c r="F115" i="7"/>
  <c r="M114" i="7"/>
  <c r="L114" i="7"/>
  <c r="K114" i="7"/>
  <c r="J114" i="7"/>
  <c r="I114" i="7"/>
  <c r="M113" i="7"/>
  <c r="L113" i="7"/>
  <c r="K113" i="7"/>
  <c r="J113" i="7"/>
  <c r="I113" i="7"/>
  <c r="F113" i="7"/>
  <c r="E113" i="7"/>
  <c r="D113" i="7"/>
  <c r="C113" i="7"/>
  <c r="B113" i="7"/>
  <c r="M112" i="7"/>
  <c r="L112" i="7"/>
  <c r="K112" i="7"/>
  <c r="J112" i="7"/>
  <c r="I112" i="7"/>
  <c r="F112" i="7"/>
  <c r="E112" i="7"/>
  <c r="D112" i="7"/>
  <c r="C112" i="7"/>
  <c r="B112" i="7"/>
  <c r="M111" i="7"/>
  <c r="L111" i="7"/>
  <c r="K111" i="7"/>
  <c r="J111" i="7"/>
  <c r="I111" i="7"/>
  <c r="F111" i="7"/>
  <c r="E111" i="7"/>
  <c r="D111" i="7"/>
  <c r="C111" i="7"/>
  <c r="B111" i="7"/>
  <c r="F110" i="7"/>
  <c r="E110" i="7"/>
  <c r="D110" i="7"/>
  <c r="C110" i="7"/>
  <c r="E101" i="7"/>
  <c r="D101" i="7"/>
  <c r="C101" i="7"/>
  <c r="B101" i="7"/>
  <c r="L100" i="7"/>
  <c r="K100" i="7"/>
  <c r="J100" i="7"/>
  <c r="I100" i="7"/>
  <c r="E100" i="7"/>
  <c r="D100" i="7"/>
  <c r="C100" i="7"/>
  <c r="L99" i="7"/>
  <c r="K99" i="7"/>
  <c r="J99" i="7"/>
  <c r="I99" i="7"/>
  <c r="L98" i="7"/>
  <c r="K98" i="7"/>
  <c r="J98" i="7"/>
  <c r="I98" i="7"/>
  <c r="E98" i="7"/>
  <c r="D98" i="7"/>
  <c r="C98" i="7"/>
  <c r="B98" i="7"/>
  <c r="L97" i="7"/>
  <c r="K97" i="7"/>
  <c r="J97" i="7"/>
  <c r="I97" i="7"/>
  <c r="E97" i="7"/>
  <c r="D97" i="7"/>
  <c r="C97" i="7"/>
  <c r="B97" i="7"/>
  <c r="L96" i="7"/>
  <c r="K96" i="7"/>
  <c r="J96" i="7"/>
  <c r="I96" i="7"/>
  <c r="E96" i="7"/>
  <c r="D96" i="7"/>
  <c r="C96" i="7"/>
  <c r="B96" i="7"/>
  <c r="E95" i="7"/>
  <c r="D95" i="7"/>
  <c r="C95" i="7"/>
  <c r="F86" i="7"/>
  <c r="F85" i="7" s="1"/>
  <c r="E86" i="7"/>
  <c r="E85" i="7" s="1"/>
  <c r="D86" i="7"/>
  <c r="C86" i="7"/>
  <c r="B86" i="7"/>
  <c r="M85" i="7"/>
  <c r="L85" i="7"/>
  <c r="K85" i="7"/>
  <c r="J85" i="7"/>
  <c r="I85" i="7"/>
  <c r="D85" i="7"/>
  <c r="C85" i="7"/>
  <c r="M84" i="7"/>
  <c r="L84" i="7"/>
  <c r="K84" i="7"/>
  <c r="J84" i="7"/>
  <c r="I84" i="7"/>
  <c r="M83" i="7"/>
  <c r="L83" i="7"/>
  <c r="K83" i="7"/>
  <c r="J83" i="7"/>
  <c r="I83" i="7"/>
  <c r="F83" i="7"/>
  <c r="E83" i="7"/>
  <c r="D83" i="7"/>
  <c r="C83" i="7"/>
  <c r="B83" i="7"/>
  <c r="M82" i="7"/>
  <c r="L82" i="7"/>
  <c r="K82" i="7"/>
  <c r="J82" i="7"/>
  <c r="I82" i="7"/>
  <c r="F82" i="7"/>
  <c r="E82" i="7"/>
  <c r="D82" i="7"/>
  <c r="C82" i="7"/>
  <c r="B82" i="7"/>
  <c r="M81" i="7"/>
  <c r="L81" i="7"/>
  <c r="K81" i="7"/>
  <c r="J81" i="7"/>
  <c r="I81" i="7"/>
  <c r="F81" i="7"/>
  <c r="E81" i="7"/>
  <c r="D81" i="7"/>
  <c r="C81" i="7"/>
  <c r="B81" i="7"/>
  <c r="F80" i="7"/>
  <c r="E80" i="7"/>
  <c r="D80" i="7"/>
  <c r="C80" i="7"/>
  <c r="E71" i="7"/>
  <c r="D71" i="7"/>
  <c r="D70" i="7" s="1"/>
  <c r="C71" i="7"/>
  <c r="C70" i="7" s="1"/>
  <c r="B71" i="7"/>
  <c r="L70" i="7"/>
  <c r="K70" i="7"/>
  <c r="J70" i="7"/>
  <c r="I70" i="7"/>
  <c r="E70" i="7"/>
  <c r="L69" i="7"/>
  <c r="K69" i="7"/>
  <c r="J69" i="7"/>
  <c r="I69" i="7"/>
  <c r="L68" i="7"/>
  <c r="K68" i="7"/>
  <c r="J68" i="7"/>
  <c r="I68" i="7"/>
  <c r="E68" i="7"/>
  <c r="D68" i="7"/>
  <c r="C68" i="7"/>
  <c r="B68" i="7"/>
  <c r="L67" i="7"/>
  <c r="K67" i="7"/>
  <c r="J67" i="7"/>
  <c r="I67" i="7"/>
  <c r="E67" i="7"/>
  <c r="D67" i="7"/>
  <c r="C67" i="7"/>
  <c r="B67" i="7"/>
  <c r="L66" i="7"/>
  <c r="K66" i="7"/>
  <c r="J66" i="7"/>
  <c r="I66" i="7"/>
  <c r="E66" i="7"/>
  <c r="D66" i="7"/>
  <c r="C66" i="7"/>
  <c r="B66" i="7"/>
  <c r="E65" i="7"/>
  <c r="D65" i="7"/>
  <c r="C65" i="7"/>
  <c r="E56" i="7"/>
  <c r="D56" i="7"/>
  <c r="C56" i="7"/>
  <c r="B56" i="7"/>
  <c r="L55" i="7"/>
  <c r="K55" i="7"/>
  <c r="J55" i="7"/>
  <c r="I55" i="7"/>
  <c r="E55" i="7"/>
  <c r="D55" i="7"/>
  <c r="C55" i="7"/>
  <c r="L54" i="7"/>
  <c r="K54" i="7"/>
  <c r="J54" i="7"/>
  <c r="I54" i="7"/>
  <c r="L53" i="7"/>
  <c r="K53" i="7"/>
  <c r="J53" i="7"/>
  <c r="I53" i="7"/>
  <c r="E53" i="7"/>
  <c r="D53" i="7"/>
  <c r="C53" i="7"/>
  <c r="B53" i="7"/>
  <c r="L52" i="7"/>
  <c r="K52" i="7"/>
  <c r="J52" i="7"/>
  <c r="I52" i="7"/>
  <c r="E52" i="7"/>
  <c r="D52" i="7"/>
  <c r="C52" i="7"/>
  <c r="B52" i="7"/>
  <c r="L51" i="7"/>
  <c r="K51" i="7"/>
  <c r="J51" i="7"/>
  <c r="I51" i="7"/>
  <c r="E51" i="7"/>
  <c r="D51" i="7"/>
  <c r="C51" i="7"/>
  <c r="B51" i="7"/>
  <c r="E50" i="7"/>
  <c r="D50" i="7"/>
  <c r="C50" i="7"/>
  <c r="F41" i="7"/>
  <c r="F40" i="7" s="1"/>
  <c r="E41" i="7"/>
  <c r="E40" i="7" s="1"/>
  <c r="D41" i="7"/>
  <c r="C41" i="7"/>
  <c r="B41" i="7"/>
  <c r="M40" i="7"/>
  <c r="L40" i="7"/>
  <c r="K40" i="7"/>
  <c r="J40" i="7"/>
  <c r="I40" i="7"/>
  <c r="D40" i="7"/>
  <c r="C40" i="7"/>
  <c r="M39" i="7"/>
  <c r="L39" i="7"/>
  <c r="K39" i="7"/>
  <c r="J39" i="7"/>
  <c r="I39" i="7"/>
  <c r="M38" i="7"/>
  <c r="L38" i="7"/>
  <c r="K38" i="7"/>
  <c r="J38" i="7"/>
  <c r="I38" i="7"/>
  <c r="F38" i="7"/>
  <c r="E38" i="7"/>
  <c r="D38" i="7"/>
  <c r="C38" i="7"/>
  <c r="B38" i="7"/>
  <c r="M37" i="7"/>
  <c r="L37" i="7"/>
  <c r="K37" i="7"/>
  <c r="J37" i="7"/>
  <c r="I37" i="7"/>
  <c r="F37" i="7"/>
  <c r="E37" i="7"/>
  <c r="D37" i="7"/>
  <c r="C37" i="7"/>
  <c r="B37" i="7"/>
  <c r="M36" i="7"/>
  <c r="L36" i="7"/>
  <c r="K36" i="7"/>
  <c r="J36" i="7"/>
  <c r="I36" i="7"/>
  <c r="F36" i="7"/>
  <c r="E36" i="7"/>
  <c r="D36" i="7"/>
  <c r="C36" i="7"/>
  <c r="B36" i="7"/>
  <c r="F35" i="7"/>
  <c r="E35" i="7"/>
  <c r="D35" i="7"/>
  <c r="C35" i="7"/>
  <c r="F26" i="7"/>
  <c r="F25" i="7" s="1"/>
  <c r="E26" i="7"/>
  <c r="E25" i="7" s="1"/>
  <c r="D26" i="7"/>
  <c r="D25" i="7" s="1"/>
  <c r="C26" i="7"/>
  <c r="C25" i="7" s="1"/>
  <c r="B26" i="7"/>
  <c r="M25" i="7"/>
  <c r="L25" i="7"/>
  <c r="K25" i="7"/>
  <c r="J25" i="7"/>
  <c r="I25" i="7"/>
  <c r="M24" i="7"/>
  <c r="L24" i="7"/>
  <c r="K24" i="7"/>
  <c r="J24" i="7"/>
  <c r="I24" i="7"/>
  <c r="M23" i="7"/>
  <c r="L23" i="7"/>
  <c r="K23" i="7"/>
  <c r="J23" i="7"/>
  <c r="I23" i="7"/>
  <c r="F23" i="7"/>
  <c r="E23" i="7"/>
  <c r="D23" i="7"/>
  <c r="C23" i="7"/>
  <c r="B23" i="7"/>
  <c r="M22" i="7"/>
  <c r="L22" i="7"/>
  <c r="K22" i="7"/>
  <c r="J22" i="7"/>
  <c r="I22" i="7"/>
  <c r="F22" i="7"/>
  <c r="E22" i="7"/>
  <c r="D22" i="7"/>
  <c r="C22" i="7"/>
  <c r="B22" i="7"/>
  <c r="M21" i="7"/>
  <c r="L21" i="7"/>
  <c r="K21" i="7"/>
  <c r="J21" i="7"/>
  <c r="I21" i="7"/>
  <c r="F21" i="7"/>
  <c r="E21" i="7"/>
  <c r="D21" i="7"/>
  <c r="C21" i="7"/>
  <c r="B21" i="7"/>
  <c r="F20" i="7"/>
  <c r="E20" i="7"/>
  <c r="D20" i="7"/>
  <c r="C20" i="7"/>
  <c r="F12" i="7"/>
  <c r="F11" i="7" s="1"/>
  <c r="E12" i="7"/>
  <c r="E11" i="7" s="1"/>
  <c r="D12" i="7"/>
  <c r="D11" i="7" s="1"/>
  <c r="C12" i="7"/>
  <c r="C11" i="7" s="1"/>
  <c r="B12" i="7"/>
  <c r="M11" i="7"/>
  <c r="L11" i="7"/>
  <c r="K11" i="7"/>
  <c r="J11" i="7"/>
  <c r="I11" i="7"/>
  <c r="M10" i="7"/>
  <c r="L10" i="7"/>
  <c r="K10" i="7"/>
  <c r="J10" i="7"/>
  <c r="I10" i="7"/>
  <c r="M9" i="7"/>
  <c r="L9" i="7"/>
  <c r="K9" i="7"/>
  <c r="J9" i="7"/>
  <c r="I9" i="7"/>
  <c r="F9" i="7"/>
  <c r="E9" i="7"/>
  <c r="D9" i="7"/>
  <c r="C9" i="7"/>
  <c r="B9" i="7"/>
  <c r="M8" i="7"/>
  <c r="L8" i="7"/>
  <c r="K8" i="7"/>
  <c r="J8" i="7"/>
  <c r="I8" i="7"/>
  <c r="F8" i="7"/>
  <c r="E8" i="7"/>
  <c r="D8" i="7"/>
  <c r="C8" i="7"/>
  <c r="B8" i="7"/>
  <c r="M7" i="7"/>
  <c r="L7" i="7"/>
  <c r="K7" i="7"/>
  <c r="J7" i="7"/>
  <c r="I7" i="7"/>
  <c r="F7" i="7"/>
  <c r="E7" i="7"/>
  <c r="D7" i="7"/>
  <c r="C7" i="7"/>
  <c r="B7" i="7"/>
  <c r="F6" i="7"/>
  <c r="E6" i="7"/>
  <c r="D6" i="7"/>
  <c r="C6" i="7"/>
  <c r="F116" i="6"/>
  <c r="F115" i="6" s="1"/>
  <c r="E116" i="6"/>
  <c r="E115" i="6" s="1"/>
  <c r="D116" i="6"/>
  <c r="D115" i="6" s="1"/>
  <c r="C116" i="6"/>
  <c r="C115" i="6" s="1"/>
  <c r="B116" i="6"/>
  <c r="M115" i="6"/>
  <c r="L115" i="6"/>
  <c r="K115" i="6"/>
  <c r="J115" i="6"/>
  <c r="I115" i="6"/>
  <c r="M114" i="6"/>
  <c r="L114" i="6"/>
  <c r="K114" i="6"/>
  <c r="J114" i="6"/>
  <c r="I114" i="6"/>
  <c r="M113" i="6"/>
  <c r="L113" i="6"/>
  <c r="K113" i="6"/>
  <c r="J113" i="6"/>
  <c r="I113" i="6"/>
  <c r="F113" i="6"/>
  <c r="E113" i="6"/>
  <c r="D113" i="6"/>
  <c r="C113" i="6"/>
  <c r="B113" i="6"/>
  <c r="M112" i="6"/>
  <c r="L112" i="6"/>
  <c r="K112" i="6"/>
  <c r="J112" i="6"/>
  <c r="I112" i="6"/>
  <c r="F112" i="6"/>
  <c r="E112" i="6"/>
  <c r="D112" i="6"/>
  <c r="C112" i="6"/>
  <c r="B112" i="6"/>
  <c r="M111" i="6"/>
  <c r="L111" i="6"/>
  <c r="K111" i="6"/>
  <c r="J111" i="6"/>
  <c r="I111" i="6"/>
  <c r="F111" i="6"/>
  <c r="E111" i="6"/>
  <c r="D111" i="6"/>
  <c r="C111" i="6"/>
  <c r="B111" i="6"/>
  <c r="F110" i="6"/>
  <c r="E110" i="6"/>
  <c r="D110" i="6"/>
  <c r="C110" i="6"/>
  <c r="E101" i="6"/>
  <c r="D101" i="6"/>
  <c r="C101" i="6"/>
  <c r="B101" i="6"/>
  <c r="L100" i="6"/>
  <c r="K100" i="6"/>
  <c r="J100" i="6"/>
  <c r="I100" i="6"/>
  <c r="E100" i="6"/>
  <c r="D100" i="6"/>
  <c r="C100" i="6"/>
  <c r="L99" i="6"/>
  <c r="K99" i="6"/>
  <c r="J99" i="6"/>
  <c r="I99" i="6"/>
  <c r="L98" i="6"/>
  <c r="K98" i="6"/>
  <c r="J98" i="6"/>
  <c r="I98" i="6"/>
  <c r="E98" i="6"/>
  <c r="D98" i="6"/>
  <c r="C98" i="6"/>
  <c r="B98" i="6"/>
  <c r="L97" i="6"/>
  <c r="K97" i="6"/>
  <c r="J97" i="6"/>
  <c r="I97" i="6"/>
  <c r="E97" i="6"/>
  <c r="D97" i="6"/>
  <c r="C97" i="6"/>
  <c r="B97" i="6"/>
  <c r="L96" i="6"/>
  <c r="K96" i="6"/>
  <c r="J96" i="6"/>
  <c r="I96" i="6"/>
  <c r="E96" i="6"/>
  <c r="D96" i="6"/>
  <c r="C96" i="6"/>
  <c r="B96" i="6"/>
  <c r="E95" i="6"/>
  <c r="D95" i="6"/>
  <c r="C95" i="6"/>
  <c r="F86" i="6"/>
  <c r="F85" i="6" s="1"/>
  <c r="E86" i="6"/>
  <c r="E85" i="6" s="1"/>
  <c r="D86" i="6"/>
  <c r="D85" i="6" s="1"/>
  <c r="C86" i="6"/>
  <c r="C85" i="6" s="1"/>
  <c r="B86" i="6"/>
  <c r="M85" i="6"/>
  <c r="L85" i="6"/>
  <c r="K85" i="6"/>
  <c r="J85" i="6"/>
  <c r="I85" i="6"/>
  <c r="M84" i="6"/>
  <c r="L84" i="6"/>
  <c r="K84" i="6"/>
  <c r="J84" i="6"/>
  <c r="I84" i="6"/>
  <c r="M83" i="6"/>
  <c r="L83" i="6"/>
  <c r="K83" i="6"/>
  <c r="J83" i="6"/>
  <c r="I83" i="6"/>
  <c r="F83" i="6"/>
  <c r="E83" i="6"/>
  <c r="D83" i="6"/>
  <c r="C83" i="6"/>
  <c r="B83" i="6"/>
  <c r="M82" i="6"/>
  <c r="L82" i="6"/>
  <c r="K82" i="6"/>
  <c r="J82" i="6"/>
  <c r="I82" i="6"/>
  <c r="F82" i="6"/>
  <c r="E82" i="6"/>
  <c r="D82" i="6"/>
  <c r="C82" i="6"/>
  <c r="B82" i="6"/>
  <c r="M81" i="6"/>
  <c r="L81" i="6"/>
  <c r="K81" i="6"/>
  <c r="J81" i="6"/>
  <c r="I81" i="6"/>
  <c r="F81" i="6"/>
  <c r="E81" i="6"/>
  <c r="D81" i="6"/>
  <c r="C81" i="6"/>
  <c r="B81" i="6"/>
  <c r="F80" i="6"/>
  <c r="E80" i="6"/>
  <c r="D80" i="6"/>
  <c r="C80" i="6"/>
  <c r="E71" i="6"/>
  <c r="D71" i="6"/>
  <c r="C71" i="6"/>
  <c r="B71" i="6"/>
  <c r="L70" i="6"/>
  <c r="K70" i="6"/>
  <c r="J70" i="6"/>
  <c r="I70" i="6"/>
  <c r="E70" i="6"/>
  <c r="D70" i="6"/>
  <c r="C70" i="6"/>
  <c r="L69" i="6"/>
  <c r="K69" i="6"/>
  <c r="J69" i="6"/>
  <c r="I69" i="6"/>
  <c r="L68" i="6"/>
  <c r="K68" i="6"/>
  <c r="J68" i="6"/>
  <c r="I68" i="6"/>
  <c r="E68" i="6"/>
  <c r="D68" i="6"/>
  <c r="C68" i="6"/>
  <c r="B68" i="6"/>
  <c r="L67" i="6"/>
  <c r="K67" i="6"/>
  <c r="J67" i="6"/>
  <c r="I67" i="6"/>
  <c r="E67" i="6"/>
  <c r="D67" i="6"/>
  <c r="C67" i="6"/>
  <c r="B67" i="6"/>
  <c r="L66" i="6"/>
  <c r="K66" i="6"/>
  <c r="J66" i="6"/>
  <c r="I66" i="6"/>
  <c r="E66" i="6"/>
  <c r="D66" i="6"/>
  <c r="C66" i="6"/>
  <c r="B66" i="6"/>
  <c r="E65" i="6"/>
  <c r="D65" i="6"/>
  <c r="C65" i="6"/>
  <c r="E56" i="6"/>
  <c r="D56" i="6"/>
  <c r="C56" i="6"/>
  <c r="B56" i="6"/>
  <c r="L55" i="6"/>
  <c r="K55" i="6"/>
  <c r="J55" i="6"/>
  <c r="I55" i="6"/>
  <c r="E55" i="6"/>
  <c r="D55" i="6"/>
  <c r="C55" i="6"/>
  <c r="L54" i="6"/>
  <c r="K54" i="6"/>
  <c r="J54" i="6"/>
  <c r="I54" i="6"/>
  <c r="L53" i="6"/>
  <c r="K53" i="6"/>
  <c r="J53" i="6"/>
  <c r="I53" i="6"/>
  <c r="E53" i="6"/>
  <c r="D53" i="6"/>
  <c r="C53" i="6"/>
  <c r="B53" i="6"/>
  <c r="L52" i="6"/>
  <c r="K52" i="6"/>
  <c r="J52" i="6"/>
  <c r="I52" i="6"/>
  <c r="E52" i="6"/>
  <c r="D52" i="6"/>
  <c r="C52" i="6"/>
  <c r="B52" i="6"/>
  <c r="L51" i="6"/>
  <c r="K51" i="6"/>
  <c r="J51" i="6"/>
  <c r="I51" i="6"/>
  <c r="E51" i="6"/>
  <c r="D51" i="6"/>
  <c r="C51" i="6"/>
  <c r="B51" i="6"/>
  <c r="E50" i="6"/>
  <c r="D50" i="6"/>
  <c r="C50" i="6"/>
  <c r="F41" i="6"/>
  <c r="F40" i="6" s="1"/>
  <c r="E41" i="6"/>
  <c r="E40" i="6" s="1"/>
  <c r="D41" i="6"/>
  <c r="D40" i="6" s="1"/>
  <c r="C41" i="6"/>
  <c r="C40" i="6" s="1"/>
  <c r="B41" i="6"/>
  <c r="M40" i="6"/>
  <c r="L40" i="6"/>
  <c r="K40" i="6"/>
  <c r="J40" i="6"/>
  <c r="I40" i="6"/>
  <c r="M39" i="6"/>
  <c r="L39" i="6"/>
  <c r="K39" i="6"/>
  <c r="J39" i="6"/>
  <c r="I39" i="6"/>
  <c r="M38" i="6"/>
  <c r="L38" i="6"/>
  <c r="K38" i="6"/>
  <c r="J38" i="6"/>
  <c r="I38" i="6"/>
  <c r="F38" i="6"/>
  <c r="E38" i="6"/>
  <c r="D38" i="6"/>
  <c r="C38" i="6"/>
  <c r="B38" i="6"/>
  <c r="M37" i="6"/>
  <c r="L37" i="6"/>
  <c r="K37" i="6"/>
  <c r="J37" i="6"/>
  <c r="I37" i="6"/>
  <c r="F37" i="6"/>
  <c r="E37" i="6"/>
  <c r="D37" i="6"/>
  <c r="C37" i="6"/>
  <c r="B37" i="6"/>
  <c r="M36" i="6"/>
  <c r="L36" i="6"/>
  <c r="K36" i="6"/>
  <c r="J36" i="6"/>
  <c r="I36" i="6"/>
  <c r="F36" i="6"/>
  <c r="E36" i="6"/>
  <c r="D36" i="6"/>
  <c r="C36" i="6"/>
  <c r="B36" i="6"/>
  <c r="F35" i="6"/>
  <c r="E35" i="6"/>
  <c r="D35" i="6"/>
  <c r="C35" i="6"/>
  <c r="F26" i="6"/>
  <c r="F25" i="6" s="1"/>
  <c r="E26" i="6"/>
  <c r="E25" i="6" s="1"/>
  <c r="D26" i="6"/>
  <c r="D25" i="6" s="1"/>
  <c r="C26" i="6"/>
  <c r="B26" i="6"/>
  <c r="M25" i="6"/>
  <c r="L25" i="6"/>
  <c r="K25" i="6"/>
  <c r="J25" i="6"/>
  <c r="I25" i="6"/>
  <c r="C25" i="6"/>
  <c r="M24" i="6"/>
  <c r="L24" i="6"/>
  <c r="K24" i="6"/>
  <c r="J24" i="6"/>
  <c r="I24" i="6"/>
  <c r="M23" i="6"/>
  <c r="L23" i="6"/>
  <c r="K23" i="6"/>
  <c r="J23" i="6"/>
  <c r="I23" i="6"/>
  <c r="F23" i="6"/>
  <c r="E23" i="6"/>
  <c r="D23" i="6"/>
  <c r="C23" i="6"/>
  <c r="B23" i="6"/>
  <c r="M22" i="6"/>
  <c r="L22" i="6"/>
  <c r="K22" i="6"/>
  <c r="J22" i="6"/>
  <c r="I22" i="6"/>
  <c r="F22" i="6"/>
  <c r="E22" i="6"/>
  <c r="D22" i="6"/>
  <c r="C22" i="6"/>
  <c r="B22" i="6"/>
  <c r="M21" i="6"/>
  <c r="L21" i="6"/>
  <c r="K21" i="6"/>
  <c r="J21" i="6"/>
  <c r="I21" i="6"/>
  <c r="F21" i="6"/>
  <c r="E21" i="6"/>
  <c r="D21" i="6"/>
  <c r="C21" i="6"/>
  <c r="B21" i="6"/>
  <c r="F20" i="6"/>
  <c r="E20" i="6"/>
  <c r="D20" i="6"/>
  <c r="C20" i="6"/>
  <c r="F12" i="6"/>
  <c r="F11" i="6" s="1"/>
  <c r="E12" i="6"/>
  <c r="D12" i="6"/>
  <c r="D11" i="6" s="1"/>
  <c r="C12" i="6"/>
  <c r="C11" i="6" s="1"/>
  <c r="B12" i="6"/>
  <c r="M11" i="6"/>
  <c r="L11" i="6"/>
  <c r="K11" i="6"/>
  <c r="J11" i="6"/>
  <c r="I11" i="6"/>
  <c r="E11" i="6"/>
  <c r="M10" i="6"/>
  <c r="L10" i="6"/>
  <c r="K10" i="6"/>
  <c r="J10" i="6"/>
  <c r="I10" i="6"/>
  <c r="M9" i="6"/>
  <c r="L9" i="6"/>
  <c r="K9" i="6"/>
  <c r="J9" i="6"/>
  <c r="I9" i="6"/>
  <c r="F9" i="6"/>
  <c r="E9" i="6"/>
  <c r="D9" i="6"/>
  <c r="C9" i="6"/>
  <c r="B9" i="6"/>
  <c r="M8" i="6"/>
  <c r="L8" i="6"/>
  <c r="K8" i="6"/>
  <c r="J8" i="6"/>
  <c r="I8" i="6"/>
  <c r="F8" i="6"/>
  <c r="E8" i="6"/>
  <c r="D8" i="6"/>
  <c r="C8" i="6"/>
  <c r="B8" i="6"/>
  <c r="M7" i="6"/>
  <c r="L7" i="6"/>
  <c r="K7" i="6"/>
  <c r="J7" i="6"/>
  <c r="I7" i="6"/>
  <c r="F7" i="6"/>
  <c r="E7" i="6"/>
  <c r="D7" i="6"/>
  <c r="C7" i="6"/>
  <c r="B7" i="6"/>
  <c r="F6" i="6"/>
  <c r="E6" i="6"/>
  <c r="D6" i="6"/>
  <c r="C6" i="6"/>
  <c r="F116" i="4"/>
  <c r="F115" i="4" s="1"/>
  <c r="E116" i="4"/>
  <c r="E115" i="4" s="1"/>
  <c r="D116" i="4"/>
  <c r="D115" i="4" s="1"/>
  <c r="C116" i="4"/>
  <c r="C115" i="4" s="1"/>
  <c r="B116" i="4"/>
  <c r="M115" i="4"/>
  <c r="L115" i="4"/>
  <c r="K115" i="4"/>
  <c r="J115" i="4"/>
  <c r="I115" i="4"/>
  <c r="M114" i="4"/>
  <c r="L114" i="4"/>
  <c r="K114" i="4"/>
  <c r="J114" i="4"/>
  <c r="I114" i="4"/>
  <c r="M113" i="4"/>
  <c r="L113" i="4"/>
  <c r="K113" i="4"/>
  <c r="J113" i="4"/>
  <c r="I113" i="4"/>
  <c r="F113" i="4"/>
  <c r="E113" i="4"/>
  <c r="D113" i="4"/>
  <c r="C113" i="4"/>
  <c r="B113" i="4"/>
  <c r="M112" i="4"/>
  <c r="L112" i="4"/>
  <c r="K112" i="4"/>
  <c r="J112" i="4"/>
  <c r="I112" i="4"/>
  <c r="F112" i="4"/>
  <c r="E112" i="4"/>
  <c r="D112" i="4"/>
  <c r="C112" i="4"/>
  <c r="B112" i="4"/>
  <c r="M111" i="4"/>
  <c r="L111" i="4"/>
  <c r="K111" i="4"/>
  <c r="J111" i="4"/>
  <c r="I111" i="4"/>
  <c r="F111" i="4"/>
  <c r="E111" i="4"/>
  <c r="D111" i="4"/>
  <c r="C111" i="4"/>
  <c r="B111" i="4"/>
  <c r="F110" i="4"/>
  <c r="E110" i="4"/>
  <c r="D110" i="4"/>
  <c r="C110" i="4"/>
  <c r="E101" i="4"/>
  <c r="D101" i="4"/>
  <c r="C101" i="4"/>
  <c r="B101" i="4"/>
  <c r="L100" i="4"/>
  <c r="K100" i="4"/>
  <c r="J100" i="4"/>
  <c r="I100" i="4"/>
  <c r="E100" i="4"/>
  <c r="D100" i="4"/>
  <c r="C100" i="4"/>
  <c r="L99" i="4"/>
  <c r="K99" i="4"/>
  <c r="J99" i="4"/>
  <c r="I99" i="4"/>
  <c r="L98" i="4"/>
  <c r="K98" i="4"/>
  <c r="J98" i="4"/>
  <c r="I98" i="4"/>
  <c r="E98" i="4"/>
  <c r="D98" i="4"/>
  <c r="C98" i="4"/>
  <c r="B98" i="4"/>
  <c r="L97" i="4"/>
  <c r="K97" i="4"/>
  <c r="J97" i="4"/>
  <c r="I97" i="4"/>
  <c r="E97" i="4"/>
  <c r="D97" i="4"/>
  <c r="C97" i="4"/>
  <c r="B97" i="4"/>
  <c r="L96" i="4"/>
  <c r="K96" i="4"/>
  <c r="J96" i="4"/>
  <c r="I96" i="4"/>
  <c r="E96" i="4"/>
  <c r="D96" i="4"/>
  <c r="C96" i="4"/>
  <c r="B96" i="4"/>
  <c r="E95" i="4"/>
  <c r="D95" i="4"/>
  <c r="C95" i="4"/>
  <c r="F86" i="4"/>
  <c r="F85" i="4" s="1"/>
  <c r="E86" i="4"/>
  <c r="E85" i="4" s="1"/>
  <c r="D86" i="4"/>
  <c r="D85" i="4" s="1"/>
  <c r="C86" i="4"/>
  <c r="C85" i="4" s="1"/>
  <c r="B86" i="4"/>
  <c r="M85" i="4"/>
  <c r="L85" i="4"/>
  <c r="K85" i="4"/>
  <c r="J85" i="4"/>
  <c r="I85" i="4"/>
  <c r="M84" i="4"/>
  <c r="L84" i="4"/>
  <c r="K84" i="4"/>
  <c r="J84" i="4"/>
  <c r="I84" i="4"/>
  <c r="M83" i="4"/>
  <c r="L83" i="4"/>
  <c r="K83" i="4"/>
  <c r="J83" i="4"/>
  <c r="I83" i="4"/>
  <c r="F83" i="4"/>
  <c r="E83" i="4"/>
  <c r="D83" i="4"/>
  <c r="C83" i="4"/>
  <c r="B83" i="4"/>
  <c r="M82" i="4"/>
  <c r="L82" i="4"/>
  <c r="K82" i="4"/>
  <c r="J82" i="4"/>
  <c r="I82" i="4"/>
  <c r="F82" i="4"/>
  <c r="E82" i="4"/>
  <c r="D82" i="4"/>
  <c r="C82" i="4"/>
  <c r="B82" i="4"/>
  <c r="M81" i="4"/>
  <c r="L81" i="4"/>
  <c r="K81" i="4"/>
  <c r="J81" i="4"/>
  <c r="I81" i="4"/>
  <c r="F81" i="4"/>
  <c r="E81" i="4"/>
  <c r="D81" i="4"/>
  <c r="C81" i="4"/>
  <c r="B81" i="4"/>
  <c r="F80" i="4"/>
  <c r="E80" i="4"/>
  <c r="D80" i="4"/>
  <c r="C80" i="4"/>
  <c r="E71" i="4"/>
  <c r="D71" i="4"/>
  <c r="D70" i="4" s="1"/>
  <c r="C71" i="4"/>
  <c r="C70" i="4" s="1"/>
  <c r="B71" i="4"/>
  <c r="L70" i="4"/>
  <c r="K70" i="4"/>
  <c r="J70" i="4"/>
  <c r="I70" i="4"/>
  <c r="E70" i="4"/>
  <c r="L69" i="4"/>
  <c r="K69" i="4"/>
  <c r="J69" i="4"/>
  <c r="I69" i="4"/>
  <c r="L68" i="4"/>
  <c r="K68" i="4"/>
  <c r="J68" i="4"/>
  <c r="I68" i="4"/>
  <c r="E68" i="4"/>
  <c r="D68" i="4"/>
  <c r="C68" i="4"/>
  <c r="B68" i="4"/>
  <c r="L67" i="4"/>
  <c r="K67" i="4"/>
  <c r="J67" i="4"/>
  <c r="I67" i="4"/>
  <c r="E67" i="4"/>
  <c r="D67" i="4"/>
  <c r="C67" i="4"/>
  <c r="B67" i="4"/>
  <c r="L66" i="4"/>
  <c r="K66" i="4"/>
  <c r="J66" i="4"/>
  <c r="I66" i="4"/>
  <c r="E66" i="4"/>
  <c r="D66" i="4"/>
  <c r="C66" i="4"/>
  <c r="B66" i="4"/>
  <c r="E65" i="4"/>
  <c r="D65" i="4"/>
  <c r="C65" i="4"/>
  <c r="E56" i="4"/>
  <c r="D56" i="4"/>
  <c r="C56" i="4"/>
  <c r="B56" i="4"/>
  <c r="L55" i="4"/>
  <c r="K55" i="4"/>
  <c r="J55" i="4"/>
  <c r="I55" i="4"/>
  <c r="E55" i="4"/>
  <c r="D55" i="4"/>
  <c r="C55" i="4"/>
  <c r="L54" i="4"/>
  <c r="K54" i="4"/>
  <c r="J54" i="4"/>
  <c r="I54" i="4"/>
  <c r="L53" i="4"/>
  <c r="K53" i="4"/>
  <c r="J53" i="4"/>
  <c r="I53" i="4"/>
  <c r="E53" i="4"/>
  <c r="D53" i="4"/>
  <c r="C53" i="4"/>
  <c r="B53" i="4"/>
  <c r="L52" i="4"/>
  <c r="K52" i="4"/>
  <c r="J52" i="4"/>
  <c r="I52" i="4"/>
  <c r="E52" i="4"/>
  <c r="D52" i="4"/>
  <c r="C52" i="4"/>
  <c r="B52" i="4"/>
  <c r="L51" i="4"/>
  <c r="K51" i="4"/>
  <c r="J51" i="4"/>
  <c r="I51" i="4"/>
  <c r="E51" i="4"/>
  <c r="D51" i="4"/>
  <c r="C51" i="4"/>
  <c r="B51" i="4"/>
  <c r="E50" i="4"/>
  <c r="D50" i="4"/>
  <c r="C50" i="4"/>
  <c r="F41" i="4"/>
  <c r="F40" i="4" s="1"/>
  <c r="E41" i="4"/>
  <c r="E40" i="4" s="1"/>
  <c r="D41" i="4"/>
  <c r="D40" i="4" s="1"/>
  <c r="C41" i="4"/>
  <c r="C40" i="4" s="1"/>
  <c r="B41" i="4"/>
  <c r="M40" i="4"/>
  <c r="L40" i="4"/>
  <c r="K40" i="4"/>
  <c r="J40" i="4"/>
  <c r="I40" i="4"/>
  <c r="M39" i="4"/>
  <c r="L39" i="4"/>
  <c r="K39" i="4"/>
  <c r="J39" i="4"/>
  <c r="I39" i="4"/>
  <c r="M38" i="4"/>
  <c r="L38" i="4"/>
  <c r="K38" i="4"/>
  <c r="J38" i="4"/>
  <c r="I38" i="4"/>
  <c r="F38" i="4"/>
  <c r="E38" i="4"/>
  <c r="D38" i="4"/>
  <c r="C38" i="4"/>
  <c r="B38" i="4"/>
  <c r="M37" i="4"/>
  <c r="L37" i="4"/>
  <c r="K37" i="4"/>
  <c r="J37" i="4"/>
  <c r="I37" i="4"/>
  <c r="F37" i="4"/>
  <c r="E37" i="4"/>
  <c r="D37" i="4"/>
  <c r="C37" i="4"/>
  <c r="B37" i="4"/>
  <c r="M36" i="4"/>
  <c r="L36" i="4"/>
  <c r="K36" i="4"/>
  <c r="J36" i="4"/>
  <c r="I36" i="4"/>
  <c r="F36" i="4"/>
  <c r="E36" i="4"/>
  <c r="D36" i="4"/>
  <c r="C36" i="4"/>
  <c r="B36" i="4"/>
  <c r="F35" i="4"/>
  <c r="E35" i="4"/>
  <c r="D35" i="4"/>
  <c r="C35" i="4"/>
  <c r="F26" i="4"/>
  <c r="F25" i="4" s="1"/>
  <c r="E26" i="4"/>
  <c r="E25" i="4" s="1"/>
  <c r="D26" i="4"/>
  <c r="D25" i="4" s="1"/>
  <c r="C26" i="4"/>
  <c r="C25" i="4" s="1"/>
  <c r="B26" i="4"/>
  <c r="M25" i="4"/>
  <c r="L25" i="4"/>
  <c r="K25" i="4"/>
  <c r="J25" i="4"/>
  <c r="I25" i="4"/>
  <c r="M24" i="4"/>
  <c r="L24" i="4"/>
  <c r="K24" i="4"/>
  <c r="J24" i="4"/>
  <c r="I24" i="4"/>
  <c r="M23" i="4"/>
  <c r="L23" i="4"/>
  <c r="K23" i="4"/>
  <c r="J23" i="4"/>
  <c r="I23" i="4"/>
  <c r="F23" i="4"/>
  <c r="E23" i="4"/>
  <c r="D23" i="4"/>
  <c r="C23" i="4"/>
  <c r="B23" i="4"/>
  <c r="M22" i="4"/>
  <c r="L22" i="4"/>
  <c r="K22" i="4"/>
  <c r="J22" i="4"/>
  <c r="I22" i="4"/>
  <c r="F22" i="4"/>
  <c r="E22" i="4"/>
  <c r="D22" i="4"/>
  <c r="C22" i="4"/>
  <c r="B22" i="4"/>
  <c r="M21" i="4"/>
  <c r="L21" i="4"/>
  <c r="K21" i="4"/>
  <c r="J21" i="4"/>
  <c r="I21" i="4"/>
  <c r="F21" i="4"/>
  <c r="E21" i="4"/>
  <c r="D21" i="4"/>
  <c r="C21" i="4"/>
  <c r="B21" i="4"/>
  <c r="F20" i="4"/>
  <c r="E20" i="4"/>
  <c r="D20" i="4"/>
  <c r="C20" i="4"/>
  <c r="F12" i="4"/>
  <c r="F11" i="4" s="1"/>
  <c r="E12" i="4"/>
  <c r="E11" i="4" s="1"/>
  <c r="D12" i="4"/>
  <c r="D11" i="4" s="1"/>
  <c r="C12" i="4"/>
  <c r="C11" i="4" s="1"/>
  <c r="B12" i="4"/>
  <c r="M11" i="4"/>
  <c r="L11" i="4"/>
  <c r="K11" i="4"/>
  <c r="J11" i="4"/>
  <c r="I11" i="4"/>
  <c r="M10" i="4"/>
  <c r="L10" i="4"/>
  <c r="K10" i="4"/>
  <c r="J10" i="4"/>
  <c r="I10" i="4"/>
  <c r="M9" i="4"/>
  <c r="L9" i="4"/>
  <c r="K9" i="4"/>
  <c r="J9" i="4"/>
  <c r="I9" i="4"/>
  <c r="F9" i="4"/>
  <c r="E9" i="4"/>
  <c r="D9" i="4"/>
  <c r="C9" i="4"/>
  <c r="B9" i="4"/>
  <c r="M8" i="4"/>
  <c r="L8" i="4"/>
  <c r="K8" i="4"/>
  <c r="J8" i="4"/>
  <c r="I8" i="4"/>
  <c r="F8" i="4"/>
  <c r="E8" i="4"/>
  <c r="D8" i="4"/>
  <c r="C8" i="4"/>
  <c r="B8" i="4"/>
  <c r="M7" i="4"/>
  <c r="L7" i="4"/>
  <c r="K7" i="4"/>
  <c r="J7" i="4"/>
  <c r="I7" i="4"/>
  <c r="F7" i="4"/>
  <c r="E7" i="4"/>
  <c r="D7" i="4"/>
  <c r="C7" i="4"/>
  <c r="B7" i="4"/>
  <c r="F6" i="4"/>
  <c r="E6" i="4"/>
  <c r="D6" i="4"/>
  <c r="C6" i="4"/>
  <c r="F116" i="3"/>
  <c r="F115" i="3" s="1"/>
  <c r="E116" i="3"/>
  <c r="E115" i="3" s="1"/>
  <c r="D116" i="3"/>
  <c r="D115" i="3" s="1"/>
  <c r="C116" i="3"/>
  <c r="C115" i="3" s="1"/>
  <c r="B116" i="3"/>
  <c r="M115" i="3"/>
  <c r="L115" i="3"/>
  <c r="K115" i="3"/>
  <c r="J115" i="3"/>
  <c r="I115" i="3"/>
  <c r="M114" i="3"/>
  <c r="L114" i="3"/>
  <c r="K114" i="3"/>
  <c r="J114" i="3"/>
  <c r="I114" i="3"/>
  <c r="M113" i="3"/>
  <c r="L113" i="3"/>
  <c r="K113" i="3"/>
  <c r="J113" i="3"/>
  <c r="I113" i="3"/>
  <c r="F113" i="3"/>
  <c r="E113" i="3"/>
  <c r="D113" i="3"/>
  <c r="C113" i="3"/>
  <c r="B113" i="3"/>
  <c r="M112" i="3"/>
  <c r="L112" i="3"/>
  <c r="K112" i="3"/>
  <c r="J112" i="3"/>
  <c r="I112" i="3"/>
  <c r="F112" i="3"/>
  <c r="E112" i="3"/>
  <c r="D112" i="3"/>
  <c r="C112" i="3"/>
  <c r="B112" i="3"/>
  <c r="M111" i="3"/>
  <c r="L111" i="3"/>
  <c r="K111" i="3"/>
  <c r="J111" i="3"/>
  <c r="I111" i="3"/>
  <c r="F111" i="3"/>
  <c r="E111" i="3"/>
  <c r="D111" i="3"/>
  <c r="C111" i="3"/>
  <c r="B111" i="3"/>
  <c r="F110" i="3"/>
  <c r="E110" i="3"/>
  <c r="D110" i="3"/>
  <c r="C110" i="3"/>
  <c r="E101" i="3"/>
  <c r="D101" i="3"/>
  <c r="D100" i="3" s="1"/>
  <c r="C101" i="3"/>
  <c r="C100" i="3" s="1"/>
  <c r="B101" i="3"/>
  <c r="L100" i="3"/>
  <c r="K100" i="3"/>
  <c r="J100" i="3"/>
  <c r="I100" i="3"/>
  <c r="E100" i="3"/>
  <c r="L99" i="3"/>
  <c r="K99" i="3"/>
  <c r="J99" i="3"/>
  <c r="I99" i="3"/>
  <c r="L98" i="3"/>
  <c r="K98" i="3"/>
  <c r="J98" i="3"/>
  <c r="I98" i="3"/>
  <c r="E98" i="3"/>
  <c r="D98" i="3"/>
  <c r="C98" i="3"/>
  <c r="B98" i="3"/>
  <c r="L97" i="3"/>
  <c r="K97" i="3"/>
  <c r="J97" i="3"/>
  <c r="I97" i="3"/>
  <c r="E97" i="3"/>
  <c r="D97" i="3"/>
  <c r="C97" i="3"/>
  <c r="B97" i="3"/>
  <c r="L96" i="3"/>
  <c r="K96" i="3"/>
  <c r="J96" i="3"/>
  <c r="I96" i="3"/>
  <c r="E96" i="3"/>
  <c r="D96" i="3"/>
  <c r="C96" i="3"/>
  <c r="B96" i="3"/>
  <c r="E95" i="3"/>
  <c r="D95" i="3"/>
  <c r="C95" i="3"/>
  <c r="F86" i="3"/>
  <c r="F85" i="3" s="1"/>
  <c r="E86" i="3"/>
  <c r="E85" i="3" s="1"/>
  <c r="D86" i="3"/>
  <c r="D85" i="3" s="1"/>
  <c r="C86" i="3"/>
  <c r="C85" i="3" s="1"/>
  <c r="B86" i="3"/>
  <c r="M85" i="3"/>
  <c r="L85" i="3"/>
  <c r="K85" i="3"/>
  <c r="J85" i="3"/>
  <c r="I85" i="3"/>
  <c r="M84" i="3"/>
  <c r="L84" i="3"/>
  <c r="K84" i="3"/>
  <c r="J84" i="3"/>
  <c r="I84" i="3"/>
  <c r="M83" i="3"/>
  <c r="L83" i="3"/>
  <c r="K83" i="3"/>
  <c r="J83" i="3"/>
  <c r="I83" i="3"/>
  <c r="F83" i="3"/>
  <c r="E83" i="3"/>
  <c r="D83" i="3"/>
  <c r="C83" i="3"/>
  <c r="B83" i="3"/>
  <c r="M82" i="3"/>
  <c r="L82" i="3"/>
  <c r="K82" i="3"/>
  <c r="J82" i="3"/>
  <c r="I82" i="3"/>
  <c r="F82" i="3"/>
  <c r="E82" i="3"/>
  <c r="D82" i="3"/>
  <c r="C82" i="3"/>
  <c r="B82" i="3"/>
  <c r="M81" i="3"/>
  <c r="L81" i="3"/>
  <c r="K81" i="3"/>
  <c r="J81" i="3"/>
  <c r="I81" i="3"/>
  <c r="F81" i="3"/>
  <c r="E81" i="3"/>
  <c r="D81" i="3"/>
  <c r="C81" i="3"/>
  <c r="B81" i="3"/>
  <c r="F80" i="3"/>
  <c r="E80" i="3"/>
  <c r="D80" i="3"/>
  <c r="C80" i="3"/>
  <c r="E71" i="3"/>
  <c r="D71" i="3"/>
  <c r="C71" i="3"/>
  <c r="B71" i="3"/>
  <c r="L70" i="3"/>
  <c r="K70" i="3"/>
  <c r="J70" i="3"/>
  <c r="I70" i="3"/>
  <c r="E70" i="3"/>
  <c r="D70" i="3"/>
  <c r="C70" i="3"/>
  <c r="L69" i="3"/>
  <c r="K69" i="3"/>
  <c r="J69" i="3"/>
  <c r="I69" i="3"/>
  <c r="L68" i="3"/>
  <c r="K68" i="3"/>
  <c r="J68" i="3"/>
  <c r="I68" i="3"/>
  <c r="E68" i="3"/>
  <c r="D68" i="3"/>
  <c r="C68" i="3"/>
  <c r="B68" i="3"/>
  <c r="L67" i="3"/>
  <c r="K67" i="3"/>
  <c r="J67" i="3"/>
  <c r="I67" i="3"/>
  <c r="E67" i="3"/>
  <c r="D67" i="3"/>
  <c r="C67" i="3"/>
  <c r="B67" i="3"/>
  <c r="L66" i="3"/>
  <c r="K66" i="3"/>
  <c r="J66" i="3"/>
  <c r="I66" i="3"/>
  <c r="E66" i="3"/>
  <c r="D66" i="3"/>
  <c r="C66" i="3"/>
  <c r="B66" i="3"/>
  <c r="E65" i="3"/>
  <c r="D65" i="3"/>
  <c r="C65" i="3"/>
  <c r="E56" i="3"/>
  <c r="E55" i="3" s="1"/>
  <c r="D56" i="3"/>
  <c r="D55" i="3" s="1"/>
  <c r="C56" i="3"/>
  <c r="C55" i="3" s="1"/>
  <c r="B56" i="3"/>
  <c r="L55" i="3"/>
  <c r="K55" i="3"/>
  <c r="J55" i="3"/>
  <c r="I55" i="3"/>
  <c r="L54" i="3"/>
  <c r="K54" i="3"/>
  <c r="J54" i="3"/>
  <c r="I54" i="3"/>
  <c r="L53" i="3"/>
  <c r="K53" i="3"/>
  <c r="J53" i="3"/>
  <c r="I53" i="3"/>
  <c r="E53" i="3"/>
  <c r="D53" i="3"/>
  <c r="C53" i="3"/>
  <c r="B53" i="3"/>
  <c r="L52" i="3"/>
  <c r="K52" i="3"/>
  <c r="J52" i="3"/>
  <c r="I52" i="3"/>
  <c r="E52" i="3"/>
  <c r="D52" i="3"/>
  <c r="C52" i="3"/>
  <c r="B52" i="3"/>
  <c r="L51" i="3"/>
  <c r="K51" i="3"/>
  <c r="J51" i="3"/>
  <c r="I51" i="3"/>
  <c r="E51" i="3"/>
  <c r="D51" i="3"/>
  <c r="C51" i="3"/>
  <c r="B51" i="3"/>
  <c r="E50" i="3"/>
  <c r="D50" i="3"/>
  <c r="C50" i="3"/>
  <c r="F41" i="3"/>
  <c r="F40" i="3" s="1"/>
  <c r="E41" i="3"/>
  <c r="E40" i="3" s="1"/>
  <c r="D41" i="3"/>
  <c r="D40" i="3" s="1"/>
  <c r="C41" i="3"/>
  <c r="C40" i="3" s="1"/>
  <c r="B41" i="3"/>
  <c r="M40" i="3"/>
  <c r="L40" i="3"/>
  <c r="K40" i="3"/>
  <c r="J40" i="3"/>
  <c r="I40" i="3"/>
  <c r="M39" i="3"/>
  <c r="L39" i="3"/>
  <c r="K39" i="3"/>
  <c r="J39" i="3"/>
  <c r="I39" i="3"/>
  <c r="M38" i="3"/>
  <c r="L38" i="3"/>
  <c r="K38" i="3"/>
  <c r="J38" i="3"/>
  <c r="I38" i="3"/>
  <c r="F38" i="3"/>
  <c r="E38" i="3"/>
  <c r="D38" i="3"/>
  <c r="C38" i="3"/>
  <c r="B38" i="3"/>
  <c r="M37" i="3"/>
  <c r="L37" i="3"/>
  <c r="K37" i="3"/>
  <c r="J37" i="3"/>
  <c r="I37" i="3"/>
  <c r="F37" i="3"/>
  <c r="E37" i="3"/>
  <c r="D37" i="3"/>
  <c r="C37" i="3"/>
  <c r="B37" i="3"/>
  <c r="M36" i="3"/>
  <c r="L36" i="3"/>
  <c r="K36" i="3"/>
  <c r="J36" i="3"/>
  <c r="I36" i="3"/>
  <c r="F36" i="3"/>
  <c r="E36" i="3"/>
  <c r="D36" i="3"/>
  <c r="C36" i="3"/>
  <c r="B36" i="3"/>
  <c r="F35" i="3"/>
  <c r="E35" i="3"/>
  <c r="D35" i="3"/>
  <c r="C35" i="3"/>
  <c r="F26" i="3"/>
  <c r="F25" i="3" s="1"/>
  <c r="E26" i="3"/>
  <c r="E25" i="3" s="1"/>
  <c r="D26" i="3"/>
  <c r="D25" i="3" s="1"/>
  <c r="C26" i="3"/>
  <c r="C25" i="3" s="1"/>
  <c r="B26" i="3"/>
  <c r="M25" i="3"/>
  <c r="L25" i="3"/>
  <c r="K25" i="3"/>
  <c r="J25" i="3"/>
  <c r="I25" i="3"/>
  <c r="M24" i="3"/>
  <c r="L24" i="3"/>
  <c r="K24" i="3"/>
  <c r="J24" i="3"/>
  <c r="I24" i="3"/>
  <c r="M23" i="3"/>
  <c r="L23" i="3"/>
  <c r="K23" i="3"/>
  <c r="J23" i="3"/>
  <c r="I23" i="3"/>
  <c r="F23" i="3"/>
  <c r="E23" i="3"/>
  <c r="D23" i="3"/>
  <c r="C23" i="3"/>
  <c r="B23" i="3"/>
  <c r="M22" i="3"/>
  <c r="L22" i="3"/>
  <c r="K22" i="3"/>
  <c r="J22" i="3"/>
  <c r="I22" i="3"/>
  <c r="F22" i="3"/>
  <c r="E22" i="3"/>
  <c r="D22" i="3"/>
  <c r="C22" i="3"/>
  <c r="B22" i="3"/>
  <c r="M21" i="3"/>
  <c r="L21" i="3"/>
  <c r="K21" i="3"/>
  <c r="J21" i="3"/>
  <c r="I21" i="3"/>
  <c r="F21" i="3"/>
  <c r="E21" i="3"/>
  <c r="D21" i="3"/>
  <c r="C21" i="3"/>
  <c r="B21" i="3"/>
  <c r="F20" i="3"/>
  <c r="E20" i="3"/>
  <c r="D20" i="3"/>
  <c r="C20" i="3"/>
  <c r="F12" i="3"/>
  <c r="F11" i="3" s="1"/>
  <c r="E12" i="3"/>
  <c r="E11" i="3" s="1"/>
  <c r="D12" i="3"/>
  <c r="C12" i="3"/>
  <c r="B12" i="3"/>
  <c r="M11" i="3"/>
  <c r="L11" i="3"/>
  <c r="K11" i="3"/>
  <c r="J11" i="3"/>
  <c r="I11" i="3"/>
  <c r="D11" i="3"/>
  <c r="C11" i="3"/>
  <c r="M10" i="3"/>
  <c r="L10" i="3"/>
  <c r="K10" i="3"/>
  <c r="J10" i="3"/>
  <c r="I10" i="3"/>
  <c r="M9" i="3"/>
  <c r="L9" i="3"/>
  <c r="K9" i="3"/>
  <c r="J9" i="3"/>
  <c r="I9" i="3"/>
  <c r="F9" i="3"/>
  <c r="E9" i="3"/>
  <c r="D9" i="3"/>
  <c r="C9" i="3"/>
  <c r="B9" i="3"/>
  <c r="M8" i="3"/>
  <c r="L8" i="3"/>
  <c r="K8" i="3"/>
  <c r="J8" i="3"/>
  <c r="I8" i="3"/>
  <c r="F8" i="3"/>
  <c r="E8" i="3"/>
  <c r="D8" i="3"/>
  <c r="C8" i="3"/>
  <c r="B8" i="3"/>
  <c r="M7" i="3"/>
  <c r="L7" i="3"/>
  <c r="K7" i="3"/>
  <c r="J7" i="3"/>
  <c r="I7" i="3"/>
  <c r="F7" i="3"/>
  <c r="E7" i="3"/>
  <c r="D7" i="3"/>
  <c r="C7" i="3"/>
  <c r="B7" i="3"/>
  <c r="F6" i="3"/>
  <c r="E6" i="3"/>
  <c r="D6" i="3"/>
  <c r="C6" i="3"/>
  <c r="F116" i="2"/>
  <c r="F115" i="2" s="1"/>
  <c r="E116" i="2"/>
  <c r="E115" i="2" s="1"/>
  <c r="D116" i="2"/>
  <c r="D115" i="2" s="1"/>
  <c r="C116" i="2"/>
  <c r="C115" i="2" s="1"/>
  <c r="B116" i="2"/>
  <c r="M115" i="2"/>
  <c r="L115" i="2"/>
  <c r="K115" i="2"/>
  <c r="J115" i="2"/>
  <c r="I115" i="2"/>
  <c r="M114" i="2"/>
  <c r="L114" i="2"/>
  <c r="K114" i="2"/>
  <c r="J114" i="2"/>
  <c r="I114" i="2"/>
  <c r="M113" i="2"/>
  <c r="L113" i="2"/>
  <c r="K113" i="2"/>
  <c r="J113" i="2"/>
  <c r="I113" i="2"/>
  <c r="F113" i="2"/>
  <c r="E113" i="2"/>
  <c r="D113" i="2"/>
  <c r="C113" i="2"/>
  <c r="B113" i="2"/>
  <c r="M112" i="2"/>
  <c r="L112" i="2"/>
  <c r="K112" i="2"/>
  <c r="J112" i="2"/>
  <c r="I112" i="2"/>
  <c r="F112" i="2"/>
  <c r="E112" i="2"/>
  <c r="D112" i="2"/>
  <c r="C112" i="2"/>
  <c r="B112" i="2"/>
  <c r="M111" i="2"/>
  <c r="L111" i="2"/>
  <c r="K111" i="2"/>
  <c r="J111" i="2"/>
  <c r="I111" i="2"/>
  <c r="F111" i="2"/>
  <c r="E111" i="2"/>
  <c r="D111" i="2"/>
  <c r="C111" i="2"/>
  <c r="B111" i="2"/>
  <c r="F110" i="2"/>
  <c r="E110" i="2"/>
  <c r="D110" i="2"/>
  <c r="C110" i="2"/>
  <c r="E101" i="2"/>
  <c r="E100" i="2" s="1"/>
  <c r="D101" i="2"/>
  <c r="D100" i="2" s="1"/>
  <c r="C101" i="2"/>
  <c r="C100" i="2" s="1"/>
  <c r="B101" i="2"/>
  <c r="L100" i="2"/>
  <c r="K100" i="2"/>
  <c r="J100" i="2"/>
  <c r="I100" i="2"/>
  <c r="L99" i="2"/>
  <c r="K99" i="2"/>
  <c r="J99" i="2"/>
  <c r="I99" i="2"/>
  <c r="L98" i="2"/>
  <c r="K98" i="2"/>
  <c r="J98" i="2"/>
  <c r="I98" i="2"/>
  <c r="E98" i="2"/>
  <c r="D98" i="2"/>
  <c r="C98" i="2"/>
  <c r="B98" i="2"/>
  <c r="L97" i="2"/>
  <c r="K97" i="2"/>
  <c r="J97" i="2"/>
  <c r="I97" i="2"/>
  <c r="E97" i="2"/>
  <c r="D97" i="2"/>
  <c r="C97" i="2"/>
  <c r="B97" i="2"/>
  <c r="L96" i="2"/>
  <c r="K96" i="2"/>
  <c r="J96" i="2"/>
  <c r="I96" i="2"/>
  <c r="E96" i="2"/>
  <c r="D96" i="2"/>
  <c r="C96" i="2"/>
  <c r="B96" i="2"/>
  <c r="E95" i="2"/>
  <c r="D95" i="2"/>
  <c r="C95" i="2"/>
  <c r="F86" i="2"/>
  <c r="F85" i="2" s="1"/>
  <c r="E86" i="2"/>
  <c r="E85" i="2" s="1"/>
  <c r="D86" i="2"/>
  <c r="D85" i="2" s="1"/>
  <c r="C86" i="2"/>
  <c r="C85" i="2" s="1"/>
  <c r="B86" i="2"/>
  <c r="M85" i="2"/>
  <c r="L85" i="2"/>
  <c r="K85" i="2"/>
  <c r="J85" i="2"/>
  <c r="I85" i="2"/>
  <c r="M84" i="2"/>
  <c r="L84" i="2"/>
  <c r="K84" i="2"/>
  <c r="J84" i="2"/>
  <c r="I84" i="2"/>
  <c r="M83" i="2"/>
  <c r="L83" i="2"/>
  <c r="K83" i="2"/>
  <c r="J83" i="2"/>
  <c r="I83" i="2"/>
  <c r="F83" i="2"/>
  <c r="E83" i="2"/>
  <c r="D83" i="2"/>
  <c r="C83" i="2"/>
  <c r="B83" i="2"/>
  <c r="M82" i="2"/>
  <c r="L82" i="2"/>
  <c r="K82" i="2"/>
  <c r="J82" i="2"/>
  <c r="I82" i="2"/>
  <c r="F82" i="2"/>
  <c r="E82" i="2"/>
  <c r="D82" i="2"/>
  <c r="C82" i="2"/>
  <c r="B82" i="2"/>
  <c r="M81" i="2"/>
  <c r="L81" i="2"/>
  <c r="K81" i="2"/>
  <c r="J81" i="2"/>
  <c r="I81" i="2"/>
  <c r="F81" i="2"/>
  <c r="E81" i="2"/>
  <c r="D81" i="2"/>
  <c r="C81" i="2"/>
  <c r="B81" i="2"/>
  <c r="F80" i="2"/>
  <c r="E80" i="2"/>
  <c r="D80" i="2"/>
  <c r="C80" i="2"/>
  <c r="E71" i="2"/>
  <c r="E70" i="2" s="1"/>
  <c r="D71" i="2"/>
  <c r="D70" i="2" s="1"/>
  <c r="C71" i="2"/>
  <c r="C70" i="2" s="1"/>
  <c r="B71" i="2"/>
  <c r="L70" i="2"/>
  <c r="K70" i="2"/>
  <c r="J70" i="2"/>
  <c r="I70" i="2"/>
  <c r="L69" i="2"/>
  <c r="K69" i="2"/>
  <c r="J69" i="2"/>
  <c r="I69" i="2"/>
  <c r="L68" i="2"/>
  <c r="K68" i="2"/>
  <c r="J68" i="2"/>
  <c r="I68" i="2"/>
  <c r="E68" i="2"/>
  <c r="D68" i="2"/>
  <c r="C68" i="2"/>
  <c r="B68" i="2"/>
  <c r="L67" i="2"/>
  <c r="K67" i="2"/>
  <c r="J67" i="2"/>
  <c r="I67" i="2"/>
  <c r="E67" i="2"/>
  <c r="D67" i="2"/>
  <c r="C67" i="2"/>
  <c r="B67" i="2"/>
  <c r="L66" i="2"/>
  <c r="K66" i="2"/>
  <c r="J66" i="2"/>
  <c r="I66" i="2"/>
  <c r="E66" i="2"/>
  <c r="D66" i="2"/>
  <c r="C66" i="2"/>
  <c r="B66" i="2"/>
  <c r="E65" i="2"/>
  <c r="D65" i="2"/>
  <c r="C65" i="2"/>
  <c r="E56" i="2"/>
  <c r="D56" i="2"/>
  <c r="C56" i="2"/>
  <c r="B56" i="2"/>
  <c r="L55" i="2"/>
  <c r="K55" i="2"/>
  <c r="J55" i="2"/>
  <c r="I55" i="2"/>
  <c r="E55" i="2"/>
  <c r="D55" i="2"/>
  <c r="C55" i="2"/>
  <c r="L54" i="2"/>
  <c r="K54" i="2"/>
  <c r="J54" i="2"/>
  <c r="I54" i="2"/>
  <c r="L53" i="2"/>
  <c r="K53" i="2"/>
  <c r="J53" i="2"/>
  <c r="I53" i="2"/>
  <c r="E53" i="2"/>
  <c r="D53" i="2"/>
  <c r="C53" i="2"/>
  <c r="B53" i="2"/>
  <c r="L52" i="2"/>
  <c r="K52" i="2"/>
  <c r="J52" i="2"/>
  <c r="I52" i="2"/>
  <c r="E52" i="2"/>
  <c r="D52" i="2"/>
  <c r="C52" i="2"/>
  <c r="B52" i="2"/>
  <c r="L51" i="2"/>
  <c r="K51" i="2"/>
  <c r="J51" i="2"/>
  <c r="I51" i="2"/>
  <c r="E51" i="2"/>
  <c r="D51" i="2"/>
  <c r="C51" i="2"/>
  <c r="B51" i="2"/>
  <c r="E50" i="2"/>
  <c r="D50" i="2"/>
  <c r="C50" i="2"/>
  <c r="F41" i="2"/>
  <c r="F40" i="2" s="1"/>
  <c r="E41" i="2"/>
  <c r="E40" i="2" s="1"/>
  <c r="D41" i="2"/>
  <c r="C41" i="2"/>
  <c r="B41" i="2"/>
  <c r="M40" i="2"/>
  <c r="L40" i="2"/>
  <c r="K40" i="2"/>
  <c r="J40" i="2"/>
  <c r="I40" i="2"/>
  <c r="D40" i="2"/>
  <c r="C40" i="2"/>
  <c r="M39" i="2"/>
  <c r="L39" i="2"/>
  <c r="K39" i="2"/>
  <c r="J39" i="2"/>
  <c r="I39" i="2"/>
  <c r="M38" i="2"/>
  <c r="L38" i="2"/>
  <c r="K38" i="2"/>
  <c r="J38" i="2"/>
  <c r="I38" i="2"/>
  <c r="F38" i="2"/>
  <c r="E38" i="2"/>
  <c r="D38" i="2"/>
  <c r="C38" i="2"/>
  <c r="B38" i="2"/>
  <c r="M37" i="2"/>
  <c r="L37" i="2"/>
  <c r="K37" i="2"/>
  <c r="J37" i="2"/>
  <c r="I37" i="2"/>
  <c r="F37" i="2"/>
  <c r="E37" i="2"/>
  <c r="D37" i="2"/>
  <c r="C37" i="2"/>
  <c r="B37" i="2"/>
  <c r="M36" i="2"/>
  <c r="L36" i="2"/>
  <c r="K36" i="2"/>
  <c r="J36" i="2"/>
  <c r="I36" i="2"/>
  <c r="F36" i="2"/>
  <c r="E36" i="2"/>
  <c r="D36" i="2"/>
  <c r="C36" i="2"/>
  <c r="B36" i="2"/>
  <c r="F35" i="2"/>
  <c r="E35" i="2"/>
  <c r="D35" i="2"/>
  <c r="C35" i="2"/>
  <c r="F26" i="2"/>
  <c r="F25" i="2" s="1"/>
  <c r="E26" i="2"/>
  <c r="E25" i="2" s="1"/>
  <c r="D26" i="2"/>
  <c r="D25" i="2" s="1"/>
  <c r="C26" i="2"/>
  <c r="C25" i="2" s="1"/>
  <c r="B26" i="2"/>
  <c r="M25" i="2"/>
  <c r="L25" i="2"/>
  <c r="K25" i="2"/>
  <c r="J25" i="2"/>
  <c r="I25" i="2"/>
  <c r="M24" i="2"/>
  <c r="L24" i="2"/>
  <c r="K24" i="2"/>
  <c r="J24" i="2"/>
  <c r="I24" i="2"/>
  <c r="M23" i="2"/>
  <c r="L23" i="2"/>
  <c r="K23" i="2"/>
  <c r="J23" i="2"/>
  <c r="I23" i="2"/>
  <c r="F23" i="2"/>
  <c r="E23" i="2"/>
  <c r="D23" i="2"/>
  <c r="C23" i="2"/>
  <c r="B23" i="2"/>
  <c r="M22" i="2"/>
  <c r="L22" i="2"/>
  <c r="K22" i="2"/>
  <c r="J22" i="2"/>
  <c r="I22" i="2"/>
  <c r="F22" i="2"/>
  <c r="E22" i="2"/>
  <c r="D22" i="2"/>
  <c r="C22" i="2"/>
  <c r="B22" i="2"/>
  <c r="M21" i="2"/>
  <c r="L21" i="2"/>
  <c r="K21" i="2"/>
  <c r="J21" i="2"/>
  <c r="I21" i="2"/>
  <c r="F21" i="2"/>
  <c r="E21" i="2"/>
  <c r="D21" i="2"/>
  <c r="C21" i="2"/>
  <c r="B21" i="2"/>
  <c r="F20" i="2"/>
  <c r="E20" i="2"/>
  <c r="D20" i="2"/>
  <c r="C20" i="2"/>
  <c r="F12" i="2"/>
  <c r="F11" i="2" s="1"/>
  <c r="E12" i="2"/>
  <c r="E11" i="2" s="1"/>
  <c r="D12" i="2"/>
  <c r="C12" i="2"/>
  <c r="C11" i="2" s="1"/>
  <c r="B12" i="2"/>
  <c r="M11" i="2"/>
  <c r="L11" i="2"/>
  <c r="K11" i="2"/>
  <c r="J11" i="2"/>
  <c r="I11" i="2"/>
  <c r="D11" i="2"/>
  <c r="M10" i="2"/>
  <c r="L10" i="2"/>
  <c r="K10" i="2"/>
  <c r="J10" i="2"/>
  <c r="I10" i="2"/>
  <c r="M9" i="2"/>
  <c r="L9" i="2"/>
  <c r="K9" i="2"/>
  <c r="J9" i="2"/>
  <c r="I9" i="2"/>
  <c r="F9" i="2"/>
  <c r="E9" i="2"/>
  <c r="D9" i="2"/>
  <c r="C9" i="2"/>
  <c r="B9" i="2"/>
  <c r="M8" i="2"/>
  <c r="L8" i="2"/>
  <c r="K8" i="2"/>
  <c r="J8" i="2"/>
  <c r="I8" i="2"/>
  <c r="F8" i="2"/>
  <c r="E8" i="2"/>
  <c r="D8" i="2"/>
  <c r="C8" i="2"/>
  <c r="B8" i="2"/>
  <c r="M7" i="2"/>
  <c r="L7" i="2"/>
  <c r="K7" i="2"/>
  <c r="J7" i="2"/>
  <c r="I7" i="2"/>
  <c r="F7" i="2"/>
  <c r="E7" i="2"/>
  <c r="D7" i="2"/>
  <c r="C7" i="2"/>
  <c r="B7" i="2"/>
  <c r="F6" i="2"/>
  <c r="E6" i="2"/>
  <c r="D6" i="2"/>
  <c r="C6" i="2"/>
  <c r="F116" i="1"/>
  <c r="F115" i="1" s="1"/>
  <c r="E116" i="1"/>
  <c r="D116" i="1"/>
  <c r="D115" i="1" s="1"/>
  <c r="C116" i="1"/>
  <c r="C115" i="1" s="1"/>
  <c r="B116" i="1"/>
  <c r="E115" i="1"/>
  <c r="E101" i="1"/>
  <c r="E100" i="1" s="1"/>
  <c r="D101" i="1"/>
  <c r="D100" i="1" s="1"/>
  <c r="C101" i="1"/>
  <c r="C100" i="1" s="1"/>
  <c r="B101" i="1"/>
  <c r="F86" i="1"/>
  <c r="F85" i="1" s="1"/>
  <c r="E86" i="1"/>
  <c r="E85" i="1" s="1"/>
  <c r="D86" i="1"/>
  <c r="D85" i="1" s="1"/>
  <c r="C86" i="1"/>
  <c r="C85" i="1" s="1"/>
  <c r="B86" i="1"/>
  <c r="E71" i="1"/>
  <c r="E70" i="1" s="1"/>
  <c r="D71" i="1"/>
  <c r="D70" i="1" s="1"/>
  <c r="C71" i="1"/>
  <c r="C70" i="1" s="1"/>
  <c r="B71" i="1"/>
  <c r="E56" i="1"/>
  <c r="E55" i="1" s="1"/>
  <c r="D56" i="1"/>
  <c r="D55" i="1" s="1"/>
  <c r="C56" i="1"/>
  <c r="C55" i="1" s="1"/>
  <c r="B56" i="1"/>
  <c r="F41" i="1"/>
  <c r="E41" i="1"/>
  <c r="E40" i="1" s="1"/>
  <c r="D41" i="1"/>
  <c r="D40" i="1" s="1"/>
  <c r="C41" i="1"/>
  <c r="C40" i="1" s="1"/>
  <c r="B41" i="1"/>
  <c r="F40" i="1"/>
  <c r="F26" i="1"/>
  <c r="F25" i="1" s="1"/>
  <c r="E26" i="1"/>
  <c r="E25" i="1" s="1"/>
  <c r="D26" i="1"/>
  <c r="D25" i="1" s="1"/>
  <c r="C26" i="1"/>
  <c r="C25" i="1" s="1"/>
  <c r="B26" i="1"/>
  <c r="F12" i="1"/>
  <c r="F11" i="1" s="1"/>
  <c r="E12" i="1"/>
  <c r="E11" i="1" s="1"/>
  <c r="D12" i="1"/>
  <c r="D11" i="1" s="1"/>
  <c r="C12" i="1"/>
  <c r="C11" i="1" s="1"/>
  <c r="B12" i="1"/>
  <c r="F113" i="1"/>
  <c r="E113" i="1"/>
  <c r="D113" i="1"/>
  <c r="C113" i="1"/>
  <c r="B113" i="1"/>
  <c r="F112" i="1"/>
  <c r="E112" i="1"/>
  <c r="D112" i="1"/>
  <c r="C112" i="1"/>
  <c r="B112" i="1"/>
  <c r="F111" i="1"/>
  <c r="E111" i="1"/>
  <c r="D111" i="1"/>
  <c r="C111" i="1"/>
  <c r="B111" i="1"/>
  <c r="F110" i="1"/>
  <c r="E110" i="1"/>
  <c r="D110" i="1"/>
  <c r="C110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5" i="1"/>
  <c r="E35" i="1"/>
  <c r="D35" i="1"/>
  <c r="C35" i="1"/>
  <c r="F23" i="1"/>
  <c r="E23" i="1"/>
  <c r="D23" i="1"/>
  <c r="C23" i="1"/>
  <c r="B23" i="1"/>
  <c r="F22" i="1"/>
  <c r="E22" i="1"/>
  <c r="D22" i="1"/>
  <c r="C22" i="1"/>
  <c r="B22" i="1"/>
  <c r="F21" i="1"/>
  <c r="E21" i="1"/>
  <c r="D21" i="1"/>
  <c r="C21" i="1"/>
  <c r="B21" i="1"/>
  <c r="F20" i="1"/>
  <c r="E20" i="1"/>
  <c r="D20" i="1"/>
  <c r="C20" i="1"/>
  <c r="F9" i="1"/>
  <c r="F8" i="1"/>
  <c r="F7" i="1"/>
  <c r="E9" i="1"/>
  <c r="E8" i="1"/>
  <c r="E7" i="1"/>
  <c r="D9" i="1"/>
  <c r="D8" i="1"/>
  <c r="D7" i="1"/>
  <c r="C9" i="1"/>
  <c r="C8" i="1"/>
  <c r="C7" i="1"/>
  <c r="B9" i="1"/>
  <c r="B8" i="1"/>
  <c r="B7" i="1"/>
  <c r="F6" i="1"/>
  <c r="E6" i="1"/>
  <c r="D6" i="1"/>
  <c r="C6" i="1"/>
  <c r="M115" i="1"/>
  <c r="L115" i="1"/>
  <c r="K115" i="1"/>
  <c r="J115" i="1"/>
  <c r="I115" i="1"/>
  <c r="M114" i="1"/>
  <c r="L114" i="1"/>
  <c r="K114" i="1"/>
  <c r="J114" i="1"/>
  <c r="I114" i="1"/>
  <c r="M113" i="1"/>
  <c r="L113" i="1"/>
  <c r="K113" i="1"/>
  <c r="J113" i="1"/>
  <c r="I113" i="1"/>
  <c r="M112" i="1"/>
  <c r="L112" i="1"/>
  <c r="K112" i="1"/>
  <c r="J112" i="1"/>
  <c r="I112" i="1"/>
  <c r="M111" i="1"/>
  <c r="L111" i="1"/>
  <c r="K111" i="1"/>
  <c r="J111" i="1"/>
  <c r="I111" i="1"/>
  <c r="M85" i="1"/>
  <c r="L85" i="1"/>
  <c r="K85" i="1"/>
  <c r="J85" i="1"/>
  <c r="I85" i="1"/>
  <c r="M84" i="1"/>
  <c r="L84" i="1"/>
  <c r="K84" i="1"/>
  <c r="J84" i="1"/>
  <c r="I84" i="1"/>
  <c r="M83" i="1"/>
  <c r="L83" i="1"/>
  <c r="K83" i="1"/>
  <c r="J83" i="1"/>
  <c r="I83" i="1"/>
  <c r="M82" i="1"/>
  <c r="L82" i="1"/>
  <c r="K82" i="1"/>
  <c r="J82" i="1"/>
  <c r="I82" i="1"/>
  <c r="M81" i="1"/>
  <c r="L81" i="1"/>
  <c r="K81" i="1"/>
  <c r="J81" i="1"/>
  <c r="I81" i="1"/>
  <c r="L100" i="1"/>
  <c r="K100" i="1"/>
  <c r="J100" i="1"/>
  <c r="I100" i="1"/>
  <c r="L99" i="1"/>
  <c r="K99" i="1"/>
  <c r="J99" i="1"/>
  <c r="I99" i="1"/>
  <c r="L98" i="1"/>
  <c r="K98" i="1"/>
  <c r="J98" i="1"/>
  <c r="I98" i="1"/>
  <c r="L97" i="1"/>
  <c r="K97" i="1"/>
  <c r="J97" i="1"/>
  <c r="I97" i="1"/>
  <c r="L96" i="1"/>
  <c r="K96" i="1"/>
  <c r="J96" i="1"/>
  <c r="I96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66" i="1"/>
  <c r="K66" i="1"/>
  <c r="J66" i="1"/>
  <c r="I66" i="1"/>
  <c r="L55" i="1"/>
  <c r="K55" i="1"/>
  <c r="J55" i="1"/>
  <c r="I55" i="1"/>
  <c r="L54" i="1"/>
  <c r="K54" i="1"/>
  <c r="J54" i="1"/>
  <c r="I54" i="1"/>
  <c r="L53" i="1"/>
  <c r="K53" i="1"/>
  <c r="J53" i="1"/>
  <c r="I53" i="1"/>
  <c r="L52" i="1"/>
  <c r="K52" i="1"/>
  <c r="J52" i="1"/>
  <c r="I52" i="1"/>
  <c r="L51" i="1"/>
  <c r="K51" i="1"/>
  <c r="J51" i="1"/>
  <c r="I51" i="1"/>
  <c r="M40" i="1"/>
  <c r="L40" i="1"/>
  <c r="K40" i="1"/>
  <c r="J40" i="1"/>
  <c r="I40" i="1"/>
  <c r="M39" i="1"/>
  <c r="L39" i="1"/>
  <c r="K39" i="1"/>
  <c r="J39" i="1"/>
  <c r="I39" i="1"/>
  <c r="M38" i="1"/>
  <c r="L38" i="1"/>
  <c r="K38" i="1"/>
  <c r="J38" i="1"/>
  <c r="I38" i="1"/>
  <c r="M37" i="1"/>
  <c r="L37" i="1"/>
  <c r="K37" i="1"/>
  <c r="J37" i="1"/>
  <c r="I37" i="1"/>
  <c r="M36" i="1"/>
  <c r="L36" i="1"/>
  <c r="K36" i="1"/>
  <c r="J36" i="1"/>
  <c r="I36" i="1"/>
  <c r="M25" i="1"/>
  <c r="L25" i="1"/>
  <c r="K25" i="1"/>
  <c r="J25" i="1"/>
  <c r="I25" i="1"/>
  <c r="M24" i="1"/>
  <c r="L24" i="1"/>
  <c r="K24" i="1"/>
  <c r="J24" i="1"/>
  <c r="I24" i="1"/>
  <c r="M23" i="1"/>
  <c r="L23" i="1"/>
  <c r="K23" i="1"/>
  <c r="J23" i="1"/>
  <c r="I23" i="1"/>
  <c r="M22" i="1"/>
  <c r="L22" i="1"/>
  <c r="K22" i="1"/>
  <c r="J22" i="1"/>
  <c r="I22" i="1"/>
  <c r="M21" i="1"/>
  <c r="L21" i="1"/>
  <c r="K21" i="1"/>
  <c r="J21" i="1"/>
  <c r="I21" i="1"/>
  <c r="M11" i="1"/>
  <c r="M10" i="1"/>
  <c r="M9" i="1"/>
  <c r="M8" i="1"/>
  <c r="M7" i="1"/>
  <c r="L11" i="1"/>
  <c r="L10" i="1"/>
  <c r="L9" i="1"/>
  <c r="L8" i="1"/>
  <c r="L7" i="1"/>
  <c r="K11" i="1"/>
  <c r="K10" i="1"/>
  <c r="K9" i="1"/>
  <c r="K8" i="1"/>
  <c r="K7" i="1"/>
  <c r="J11" i="1"/>
  <c r="J10" i="1"/>
  <c r="J9" i="1"/>
  <c r="J8" i="1"/>
  <c r="J7" i="1"/>
  <c r="I11" i="1"/>
  <c r="I10" i="1"/>
  <c r="I9" i="1"/>
  <c r="I8" i="1"/>
  <c r="I7" i="1"/>
</calcChain>
</file>

<file path=xl/sharedStrings.xml><?xml version="1.0" encoding="utf-8"?>
<sst xmlns="http://schemas.openxmlformats.org/spreadsheetml/2006/main" count="1808" uniqueCount="126">
  <si>
    <t xml:space="preserve">Count </t>
  </si>
  <si>
    <t>PID3_Sorted</t>
  </si>
  <si>
    <t>Total</t>
  </si>
  <si>
    <t>Democratic Self-ID (initial)</t>
  </si>
  <si>
    <t>Independent Self-ID (initial)</t>
  </si>
  <si>
    <t>Republican Self-ID (initial)</t>
  </si>
  <si>
    <t>All others/not sure</t>
  </si>
  <si>
    <t>Strongly approve</t>
  </si>
  <si>
    <t>Somewhat approve</t>
  </si>
  <si>
    <t>Somewhat disapprove</t>
  </si>
  <si>
    <t>Strongly disapprove</t>
  </si>
  <si>
    <t>Never heard of</t>
  </si>
  <si>
    <t>Collapsed Ideology</t>
  </si>
  <si>
    <t>Very/Liberal</t>
  </si>
  <si>
    <t>Moderate</t>
  </si>
  <si>
    <t>Very/Conservative</t>
  </si>
  <si>
    <t>Not sure</t>
  </si>
  <si>
    <t>Race-Ethnicity Combined</t>
  </si>
  <si>
    <t>White non-Hispanic</t>
  </si>
  <si>
    <t>Black non-Hispanic</t>
  </si>
  <si>
    <t>Hispanic/Latino (any race)</t>
  </si>
  <si>
    <t>All other races</t>
  </si>
  <si>
    <t>Collapsed Generation Cohorts</t>
  </si>
  <si>
    <t>Silent &amp; Boomer Generation (born before 1965)</t>
  </si>
  <si>
    <t>Generation X (born 1965-1980)</t>
  </si>
  <si>
    <t>Millennials &amp; Generation Z (born after 1980)</t>
  </si>
  <si>
    <t>Collapsed Education Status</t>
  </si>
  <si>
    <t>No HS/HS Graduate</t>
  </si>
  <si>
    <t>Some College/2-year degree</t>
  </si>
  <si>
    <t>4-year degree/Post-Graduate Degree</t>
  </si>
  <si>
    <t>NC Region assigned by Zip Code</t>
  </si>
  <si>
    <t>Central City</t>
  </si>
  <si>
    <t>Urban Suburb</t>
  </si>
  <si>
    <t>Surrounding Suburban County</t>
  </si>
  <si>
    <t>Rural County</t>
  </si>
  <si>
    <t>Collapsed Political Interest</t>
  </si>
  <si>
    <t>Most of the time</t>
  </si>
  <si>
    <t>Some of the time/Only now and then</t>
  </si>
  <si>
    <t>Hardly at all/Don't know</t>
  </si>
  <si>
    <t>Presidential Vote Choice in 2024 (Collapsed)</t>
  </si>
  <si>
    <t>Voted for Kamala Harris for President in 2024</t>
  </si>
  <si>
    <t>Voted for Donald Trump for President in 2024</t>
  </si>
  <si>
    <t>Voted for third party candidate in 2024</t>
  </si>
  <si>
    <t>Did not vote for President in 2024</t>
  </si>
  <si>
    <t>Overall</t>
  </si>
  <si>
    <t>Approve (Strongly/Somewhat)</t>
  </si>
  <si>
    <t>Disapprove (Strongly/Somewhat)</t>
  </si>
  <si>
    <t>Overall North Carolinians</t>
  </si>
  <si>
    <t>Percentage of Sample</t>
  </si>
  <si>
    <t>Number of Respondents</t>
  </si>
  <si>
    <t>Collapsed Approval/Disapproval</t>
  </si>
  <si>
    <t>Approval/Disapproval Percentages</t>
  </si>
  <si>
    <t>Initial Partisan Self-Identification</t>
  </si>
  <si>
    <t>By Initial Partisan Self-Identification</t>
  </si>
  <si>
    <t>By Collapsed Ideological Self-Identification</t>
  </si>
  <si>
    <t>By Collapsed Race-Ethnicity</t>
  </si>
  <si>
    <t>By Collapsed Generational Cohorts</t>
  </si>
  <si>
    <t>By Collapsed Education</t>
  </si>
  <si>
    <t>By NC Region assigned by Zip Code</t>
  </si>
  <si>
    <t>By Collapsed Political Interest</t>
  </si>
  <si>
    <t>By 2024 Presidential Vote Choice or not</t>
  </si>
  <si>
    <t>Thom Tillis re-election * PID3_Sorted Crosstabulation</t>
  </si>
  <si>
    <t>Thom Tillis re-election</t>
  </si>
  <si>
    <t>Neither approve nor disapprove</t>
  </si>
  <si>
    <t>Thom Tillis re-election * Collapsed Ideology Crosstabulation</t>
  </si>
  <si>
    <t>Thom Tillis re-election * Race-Ethnicity Combined Crosstabulation</t>
  </si>
  <si>
    <t>Thom Tillis re-election * Collapsed Generation Cohorts Crosstabulation</t>
  </si>
  <si>
    <t>Thom Tillis re-election * Collapsed Education Status Crosstabulation</t>
  </si>
  <si>
    <t>Thom Tillis re-election * NC Region assigned by Zip Code Crosstabulation</t>
  </si>
  <si>
    <t>Thom Tillis re-election * Collapsed Political Interest Crosstabulation</t>
  </si>
  <si>
    <t>Thom Tillis re-election * Presidential Vote Choice in 2024 (Collapsed) Crosstabulation</t>
  </si>
  <si>
    <t>Approval rating -- President Donald Trump * Initial Partisan Self-Identification Crosstabulation</t>
  </si>
  <si>
    <t>Approval rating -- President Donald Trump * Collapsed Ideology Crosstabulation</t>
  </si>
  <si>
    <t>Approval rating -- President Donald Trump * Race-Ethnicity Combined Crosstabulation</t>
  </si>
  <si>
    <t>Approval rating -- President Donald Trump * Collapsed Generation Cohorts Crosstabulation</t>
  </si>
  <si>
    <t>Approval rating -- President Donald Trump * Collapsed Education Status Crosstabulation</t>
  </si>
  <si>
    <t>Approval rating -- President Donald Trump * NC Region assigned by Zip Code Crosstabulation</t>
  </si>
  <si>
    <t>Approval rating -- President Donald Trump * Collapsed Political Interest Crosstabulation</t>
  </si>
  <si>
    <t>Approval rating -- President Donald Trump * Presidential Vote Choice in 2024 (Collapsed) Crosstabulation</t>
  </si>
  <si>
    <t>Approval rating -- U.S. Senator Thom Tillis * Initial Partisan Self-Identification Crosstabulation</t>
  </si>
  <si>
    <t>Approval rating -- U.S. Senator Thom Tillis * Collapsed Ideology Crosstabulation</t>
  </si>
  <si>
    <t>Approval rating -- U.S. Senator Thom Tillis * Race-Ethnicity Combined Crosstabulation</t>
  </si>
  <si>
    <t>Approval rating -- U.S. Senator Thom Tillis * Collapsed Generation Cohorts Crosstabulation</t>
  </si>
  <si>
    <t>Approval rating -- U.S. Senator Thom Tillis * Collapsed Education Status Crosstabulation</t>
  </si>
  <si>
    <t>Approval rating -- U.S. Senator Thom Tillis * NC Region assigned by Zip Code Crosstabulation</t>
  </si>
  <si>
    <t>Approval rating -- U.S. Senator Thom Tillis * Collapsed Political Interest Crosstabulation</t>
  </si>
  <si>
    <t>Approval rating -- U.S. Senator Thom Tillis * Presidential Vote Choice in 2024 (Collapsed) Crosstabulation</t>
  </si>
  <si>
    <t>Approval rating -- U.S. Senator Ted Budd * Initial Partisan Self-Identification Crosstabulation</t>
  </si>
  <si>
    <t>Approval rating -- U.S. Senator Ted Budd * Collapsed Ideology Crosstabulation</t>
  </si>
  <si>
    <t>Approval rating -- U.S. Senator Ted Budd * Race-Ethnicity Combined Crosstabulation</t>
  </si>
  <si>
    <t>Approval rating -- U.S. Senator Ted Budd * Collapsed Generation Cohorts Crosstabulation</t>
  </si>
  <si>
    <t>Approval rating -- U.S. Senator Ted Budd * Collapsed Education Status Crosstabulation</t>
  </si>
  <si>
    <t>Approval rating -- U.S. Senator Ted Budd * NC Region assigned by Zip Code Crosstabulation</t>
  </si>
  <si>
    <t>Approval rating -- U.S. Senator Ted Budd * Collapsed Political Interest Crosstabulation</t>
  </si>
  <si>
    <t>Approval rating -- U.S. Senator Ted Budd * Presidential Vote Choice in 2024 (Collapsed) Crosstabulation</t>
  </si>
  <si>
    <t>Approval rating -- N.C. Governor Josh Stein * Initial Partisan Self-Identification Crosstabulation</t>
  </si>
  <si>
    <t>Approval rating -- N.C. Governor Josh Stein * Collapsed Ideology Crosstabulation</t>
  </si>
  <si>
    <t>Approval rating -- N.C. Governor Josh Stein * Race-Ethnicity Combined Crosstabulation</t>
  </si>
  <si>
    <t>Approval rating -- N.C. Governor Josh Stein * Collapsed Generation Cohorts Crosstabulation</t>
  </si>
  <si>
    <t>Approval rating -- N.C. Governor Josh Stein * Collapsed Education Status Crosstabulation</t>
  </si>
  <si>
    <t>Approval rating -- N.C. Governor Josh Stein * NC Region assigned by Zip Code Crosstabulation</t>
  </si>
  <si>
    <t>Approval rating -- N.C. Governor Josh Stein * Collapsed Political Interest Crosstabulation</t>
  </si>
  <si>
    <t>Approval rating -- N.C. Governor Josh Stein * Presidential Vote Choice in 2024 (Collapsed) Crosstabulation</t>
  </si>
  <si>
    <t>Approval rating -- Former N.C. Governor Roy Cooper * Initial Partisan Self-Identification Crosstabulation</t>
  </si>
  <si>
    <t>Approval rating -- Former N.C. Governor Roy Cooper * Collapsed Ideology Crosstabulation</t>
  </si>
  <si>
    <t>Approval rating -- Former N.C. Governor Roy Cooper * Race-Ethnicity Combined Crosstabulation</t>
  </si>
  <si>
    <t>Approval rating -- Former N.C. Governor Roy Cooper * Collapsed Generation Cohorts Crosstabulation</t>
  </si>
  <si>
    <t>Approval rating -- Former N.C. Governor Roy Cooper * Collapsed Education Status Crosstabulation</t>
  </si>
  <si>
    <t>Approval rating -- Former N.C. Governor Roy Cooper * NC Region assigned by Zip Code Crosstabulation</t>
  </si>
  <si>
    <t>Approval rating -- Former N.C. Governor Roy Cooper * Collapsed Political Interest Crosstabulation</t>
  </si>
  <si>
    <t>Approval rating -- Former N.C. Governor Roy Cooper * Presidential Vote Choice in 2024 (Collapsed) Crosstabulation</t>
  </si>
  <si>
    <t>Approval rating -- Former N.C. Republican Party Chair Michael Whatley * Initial Partisan Self-Identification Crosstabulation</t>
  </si>
  <si>
    <t>Approval rating -- Former N.C. Republican Party Chair Michael Whatley * Collapsed Ideology Crosstabulation</t>
  </si>
  <si>
    <t>Approval rating -- Former N.C. Republican Party Chair Michael Whatley * Race-Ethnicity Combined Crosstabulation</t>
  </si>
  <si>
    <t>Approval rating -- Former N.C. Republican Party Chair Michael Whatley * Collapsed Generation Cohorts Crosstabulation</t>
  </si>
  <si>
    <t>Approval rating -- Former N.C. Republican Party Chair Michael Whatley * Collapsed Education Status Crosstabulation</t>
  </si>
  <si>
    <t>Approval rating -- Former N.C. Republican Party Chair Michael Whatley * NC Region assigned by Zip Code Crosstabulation</t>
  </si>
  <si>
    <t>Approval rating -- Former N.C. Republican Party Chair Michael Whatley * Collapsed Political Interest Crosstabulation</t>
  </si>
  <si>
    <t>Approval rating -- Former N.C. Republican Party Chair Michael Whatley * Presidential Vote Choice in 2024 (Collapsed) Crosstabulation</t>
  </si>
  <si>
    <t>Frequency</t>
  </si>
  <si>
    <t>Percent</t>
  </si>
  <si>
    <t>Valid Percent</t>
  </si>
  <si>
    <t>Cumulative Percent</t>
  </si>
  <si>
    <t>Valid</t>
  </si>
  <si>
    <t>Question: Do you approve/disapprove of _____:"</t>
  </si>
  <si>
    <t>Question: "Do you approve or disapprove of U.S. Senator Thom Tillis’ decision to not run for re-election in 2026?"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</si>
</sst>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4"/>
      <color theme="1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i/>
      <sz val="14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9" fontId="0" fillId="0" borderId="0" xfId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9" fontId="3" fillId="0" borderId="0" xfId="1" applyFont="1" applyAlignment="1">
      <alignment horizontal="center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wrapText="1"/>
    </xf>
    <xf numFmtId="0" fontId="0" fillId="0" borderId="1" xfId="0" applyBorder="1" applyAlignment="1">
      <alignment horizontal="center" wrapText="1"/>
    </xf>
    <xf numFmtId="9" fontId="0" fillId="0" borderId="1" xfId="1" applyFont="1" applyBorder="1" applyAlignment="1">
      <alignment horizontal="center"/>
    </xf>
    <xf numFmtId="0" fontId="0" fillId="0" borderId="1" xfId="0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83702-B12D-F94F-AC50-9D85CAC45AD9}">
  <dimension ref="A2:F81"/>
  <sheetViews>
    <sheetView tabSelected="1" topLeftCell="A40" workbookViewId="0">
      <selection activeCell="A5" sqref="A5"/>
    </sheetView>
  </sheetViews>
  <sheetFormatPr baseColWidth="10" defaultRowHeight="19" x14ac:dyDescent="0.25"/>
  <cols>
    <col min="2" max="2" width="44" customWidth="1"/>
  </cols>
  <sheetData>
    <row r="2" spans="1:6" x14ac:dyDescent="0.25">
      <c r="A2" t="s">
        <v>52</v>
      </c>
    </row>
    <row r="3" spans="1:6" x14ac:dyDescent="0.25">
      <c r="C3" t="s">
        <v>119</v>
      </c>
      <c r="D3" t="s">
        <v>120</v>
      </c>
      <c r="E3" t="s">
        <v>121</v>
      </c>
      <c r="F3" t="s">
        <v>122</v>
      </c>
    </row>
    <row r="4" spans="1:6" x14ac:dyDescent="0.25">
      <c r="A4" t="s">
        <v>123</v>
      </c>
      <c r="B4" t="s">
        <v>3</v>
      </c>
      <c r="C4">
        <v>313</v>
      </c>
      <c r="D4">
        <v>31.3</v>
      </c>
      <c r="E4">
        <v>31.3</v>
      </c>
      <c r="F4">
        <v>31.3</v>
      </c>
    </row>
    <row r="5" spans="1:6" x14ac:dyDescent="0.25">
      <c r="B5" t="s">
        <v>4</v>
      </c>
      <c r="C5">
        <v>298</v>
      </c>
      <c r="D5">
        <v>29.8</v>
      </c>
      <c r="E5">
        <v>29.8</v>
      </c>
      <c r="F5">
        <v>61.1</v>
      </c>
    </row>
    <row r="6" spans="1:6" x14ac:dyDescent="0.25">
      <c r="B6" t="s">
        <v>5</v>
      </c>
      <c r="C6">
        <v>316</v>
      </c>
      <c r="D6">
        <v>31.6</v>
      </c>
      <c r="E6">
        <v>31.6</v>
      </c>
      <c r="F6">
        <v>92.7</v>
      </c>
    </row>
    <row r="7" spans="1:6" x14ac:dyDescent="0.25">
      <c r="B7" t="s">
        <v>6</v>
      </c>
      <c r="C7">
        <v>73</v>
      </c>
      <c r="D7">
        <v>7.3</v>
      </c>
      <c r="E7">
        <v>7.3</v>
      </c>
      <c r="F7">
        <v>100</v>
      </c>
    </row>
    <row r="8" spans="1:6" x14ac:dyDescent="0.25">
      <c r="B8" t="s">
        <v>2</v>
      </c>
      <c r="C8">
        <v>1000</v>
      </c>
      <c r="D8">
        <v>100</v>
      </c>
      <c r="E8">
        <v>100</v>
      </c>
    </row>
    <row r="12" spans="1:6" x14ac:dyDescent="0.25">
      <c r="A12" t="s">
        <v>12</v>
      </c>
    </row>
    <row r="13" spans="1:6" x14ac:dyDescent="0.25">
      <c r="C13" t="s">
        <v>119</v>
      </c>
      <c r="D13" t="s">
        <v>120</v>
      </c>
      <c r="E13" t="s">
        <v>121</v>
      </c>
      <c r="F13" t="s">
        <v>122</v>
      </c>
    </row>
    <row r="14" spans="1:6" x14ac:dyDescent="0.25">
      <c r="A14" t="s">
        <v>123</v>
      </c>
      <c r="B14" t="s">
        <v>13</v>
      </c>
      <c r="C14">
        <v>236</v>
      </c>
      <c r="D14">
        <v>23.6</v>
      </c>
      <c r="E14">
        <v>23.6</v>
      </c>
      <c r="F14">
        <v>23.6</v>
      </c>
    </row>
    <row r="15" spans="1:6" x14ac:dyDescent="0.25">
      <c r="B15" t="s">
        <v>14</v>
      </c>
      <c r="C15">
        <v>347</v>
      </c>
      <c r="D15">
        <v>34.700000000000003</v>
      </c>
      <c r="E15">
        <v>34.700000000000003</v>
      </c>
      <c r="F15">
        <v>58.3</v>
      </c>
    </row>
    <row r="16" spans="1:6" x14ac:dyDescent="0.25">
      <c r="B16" t="s">
        <v>15</v>
      </c>
      <c r="C16">
        <v>343</v>
      </c>
      <c r="D16">
        <v>34.299999999999997</v>
      </c>
      <c r="E16">
        <v>34.299999999999997</v>
      </c>
      <c r="F16">
        <v>92.7</v>
      </c>
    </row>
    <row r="17" spans="1:6" x14ac:dyDescent="0.25">
      <c r="B17" t="s">
        <v>16</v>
      </c>
      <c r="C17">
        <v>73</v>
      </c>
      <c r="D17">
        <v>7.3</v>
      </c>
      <c r="E17">
        <v>7.3</v>
      </c>
      <c r="F17">
        <v>100</v>
      </c>
    </row>
    <row r="18" spans="1:6" x14ac:dyDescent="0.25">
      <c r="B18" t="s">
        <v>2</v>
      </c>
      <c r="C18">
        <v>1000</v>
      </c>
      <c r="D18">
        <v>100</v>
      </c>
      <c r="E18">
        <v>100</v>
      </c>
    </row>
    <row r="23" spans="1:6" x14ac:dyDescent="0.25">
      <c r="A23" t="s">
        <v>17</v>
      </c>
    </row>
    <row r="24" spans="1:6" x14ac:dyDescent="0.25">
      <c r="C24" t="s">
        <v>119</v>
      </c>
      <c r="D24" t="s">
        <v>120</v>
      </c>
      <c r="E24" t="s">
        <v>121</v>
      </c>
      <c r="F24" t="s">
        <v>122</v>
      </c>
    </row>
    <row r="25" spans="1:6" x14ac:dyDescent="0.25">
      <c r="A25" t="s">
        <v>123</v>
      </c>
      <c r="B25" t="s">
        <v>18</v>
      </c>
      <c r="C25">
        <v>656</v>
      </c>
      <c r="D25">
        <v>65.599999999999994</v>
      </c>
      <c r="E25">
        <v>65.599999999999994</v>
      </c>
      <c r="F25">
        <v>65.599999999999994</v>
      </c>
    </row>
    <row r="26" spans="1:6" x14ac:dyDescent="0.25">
      <c r="B26" t="s">
        <v>19</v>
      </c>
      <c r="C26">
        <v>211</v>
      </c>
      <c r="D26">
        <v>21.1</v>
      </c>
      <c r="E26">
        <v>21.1</v>
      </c>
      <c r="F26">
        <v>86.8</v>
      </c>
    </row>
    <row r="27" spans="1:6" x14ac:dyDescent="0.25">
      <c r="B27" t="s">
        <v>20</v>
      </c>
      <c r="C27">
        <v>73</v>
      </c>
      <c r="D27">
        <v>7.3</v>
      </c>
      <c r="E27">
        <v>7.3</v>
      </c>
      <c r="F27">
        <v>94.1</v>
      </c>
    </row>
    <row r="28" spans="1:6" x14ac:dyDescent="0.25">
      <c r="B28" t="s">
        <v>21</v>
      </c>
      <c r="C28">
        <v>59</v>
      </c>
      <c r="D28">
        <v>5.9</v>
      </c>
      <c r="E28">
        <v>5.9</v>
      </c>
      <c r="F28">
        <v>100</v>
      </c>
    </row>
    <row r="29" spans="1:6" x14ac:dyDescent="0.25">
      <c r="B29" t="s">
        <v>2</v>
      </c>
      <c r="C29">
        <v>1000</v>
      </c>
      <c r="D29">
        <v>100</v>
      </c>
      <c r="E29">
        <v>100</v>
      </c>
    </row>
    <row r="34" spans="1:6" x14ac:dyDescent="0.25">
      <c r="A34" t="s">
        <v>22</v>
      </c>
    </row>
    <row r="35" spans="1:6" x14ac:dyDescent="0.25">
      <c r="C35" t="s">
        <v>119</v>
      </c>
      <c r="D35" t="s">
        <v>120</v>
      </c>
      <c r="E35" t="s">
        <v>121</v>
      </c>
      <c r="F35" t="s">
        <v>122</v>
      </c>
    </row>
    <row r="36" spans="1:6" x14ac:dyDescent="0.25">
      <c r="A36" t="s">
        <v>123</v>
      </c>
      <c r="B36" t="s">
        <v>23</v>
      </c>
      <c r="C36">
        <v>295</v>
      </c>
      <c r="D36">
        <v>29.5</v>
      </c>
      <c r="E36">
        <v>29.5</v>
      </c>
      <c r="F36">
        <v>29.5</v>
      </c>
    </row>
    <row r="37" spans="1:6" x14ac:dyDescent="0.25">
      <c r="B37" t="s">
        <v>24</v>
      </c>
      <c r="C37">
        <v>252</v>
      </c>
      <c r="D37">
        <v>25.2</v>
      </c>
      <c r="E37">
        <v>25.2</v>
      </c>
      <c r="F37">
        <v>54.7</v>
      </c>
    </row>
    <row r="38" spans="1:6" x14ac:dyDescent="0.25">
      <c r="B38" t="s">
        <v>25</v>
      </c>
      <c r="C38">
        <v>453</v>
      </c>
      <c r="D38">
        <v>45.3</v>
      </c>
      <c r="E38">
        <v>45.3</v>
      </c>
      <c r="F38">
        <v>100</v>
      </c>
    </row>
    <row r="39" spans="1:6" x14ac:dyDescent="0.25">
      <c r="B39" t="s">
        <v>2</v>
      </c>
      <c r="C39">
        <v>1000</v>
      </c>
      <c r="D39">
        <v>100</v>
      </c>
      <c r="E39">
        <v>100</v>
      </c>
    </row>
    <row r="44" spans="1:6" x14ac:dyDescent="0.25">
      <c r="A44" t="s">
        <v>26</v>
      </c>
    </row>
    <row r="45" spans="1:6" x14ac:dyDescent="0.25">
      <c r="C45" t="s">
        <v>119</v>
      </c>
      <c r="D45" t="s">
        <v>120</v>
      </c>
      <c r="E45" t="s">
        <v>121</v>
      </c>
      <c r="F45" t="s">
        <v>122</v>
      </c>
    </row>
    <row r="46" spans="1:6" x14ac:dyDescent="0.25">
      <c r="A46" t="s">
        <v>123</v>
      </c>
      <c r="B46" t="s">
        <v>27</v>
      </c>
      <c r="C46">
        <v>375</v>
      </c>
      <c r="D46">
        <v>37.5</v>
      </c>
      <c r="E46">
        <v>37.5</v>
      </c>
      <c r="F46">
        <v>37.5</v>
      </c>
    </row>
    <row r="47" spans="1:6" x14ac:dyDescent="0.25">
      <c r="B47" t="s">
        <v>28</v>
      </c>
      <c r="C47">
        <v>301</v>
      </c>
      <c r="D47">
        <v>30.1</v>
      </c>
      <c r="E47">
        <v>30.1</v>
      </c>
      <c r="F47">
        <v>67.599999999999994</v>
      </c>
    </row>
    <row r="48" spans="1:6" x14ac:dyDescent="0.25">
      <c r="B48" t="s">
        <v>29</v>
      </c>
      <c r="C48">
        <v>324</v>
      </c>
      <c r="D48">
        <v>32.4</v>
      </c>
      <c r="E48">
        <v>32.4</v>
      </c>
      <c r="F48">
        <v>100</v>
      </c>
    </row>
    <row r="49" spans="1:6" x14ac:dyDescent="0.25">
      <c r="B49" t="s">
        <v>2</v>
      </c>
      <c r="C49">
        <v>1000</v>
      </c>
      <c r="D49">
        <v>100</v>
      </c>
      <c r="E49">
        <v>100</v>
      </c>
    </row>
    <row r="54" spans="1:6" x14ac:dyDescent="0.25">
      <c r="A54" t="s">
        <v>30</v>
      </c>
    </row>
    <row r="55" spans="1:6" x14ac:dyDescent="0.25">
      <c r="C55" t="s">
        <v>119</v>
      </c>
      <c r="D55" t="s">
        <v>120</v>
      </c>
      <c r="E55" t="s">
        <v>121</v>
      </c>
      <c r="F55" t="s">
        <v>122</v>
      </c>
    </row>
    <row r="56" spans="1:6" x14ac:dyDescent="0.25">
      <c r="A56" t="s">
        <v>123</v>
      </c>
      <c r="B56" t="s">
        <v>31</v>
      </c>
      <c r="C56">
        <v>307</v>
      </c>
      <c r="D56">
        <v>30.7</v>
      </c>
      <c r="E56">
        <v>30.7</v>
      </c>
      <c r="F56">
        <v>30.7</v>
      </c>
    </row>
    <row r="57" spans="1:6" x14ac:dyDescent="0.25">
      <c r="B57" t="s">
        <v>32</v>
      </c>
      <c r="C57">
        <v>255</v>
      </c>
      <c r="D57">
        <v>25.5</v>
      </c>
      <c r="E57">
        <v>25.5</v>
      </c>
      <c r="F57">
        <v>56.3</v>
      </c>
    </row>
    <row r="58" spans="1:6" x14ac:dyDescent="0.25">
      <c r="B58" t="s">
        <v>33</v>
      </c>
      <c r="C58">
        <v>263</v>
      </c>
      <c r="D58">
        <v>26.3</v>
      </c>
      <c r="E58">
        <v>26.3</v>
      </c>
      <c r="F58">
        <v>82.5</v>
      </c>
    </row>
    <row r="59" spans="1:6" x14ac:dyDescent="0.25">
      <c r="B59" t="s">
        <v>34</v>
      </c>
      <c r="C59">
        <v>175</v>
      </c>
      <c r="D59">
        <v>17.5</v>
      </c>
      <c r="E59">
        <v>17.5</v>
      </c>
      <c r="F59">
        <v>100</v>
      </c>
    </row>
    <row r="60" spans="1:6" x14ac:dyDescent="0.25">
      <c r="B60" t="s">
        <v>2</v>
      </c>
      <c r="C60">
        <v>1000</v>
      </c>
      <c r="D60">
        <v>100</v>
      </c>
      <c r="E60">
        <v>100</v>
      </c>
    </row>
    <row r="65" spans="1:6" x14ac:dyDescent="0.25">
      <c r="A65" t="s">
        <v>35</v>
      </c>
    </row>
    <row r="66" spans="1:6" x14ac:dyDescent="0.25">
      <c r="C66" t="s">
        <v>119</v>
      </c>
      <c r="D66" t="s">
        <v>120</v>
      </c>
      <c r="E66" t="s">
        <v>121</v>
      </c>
      <c r="F66" t="s">
        <v>122</v>
      </c>
    </row>
    <row r="67" spans="1:6" x14ac:dyDescent="0.25">
      <c r="A67" t="s">
        <v>123</v>
      </c>
      <c r="B67" t="s">
        <v>36</v>
      </c>
      <c r="C67">
        <v>433</v>
      </c>
      <c r="D67">
        <v>43.3</v>
      </c>
      <c r="E67">
        <v>43.3</v>
      </c>
      <c r="F67">
        <v>43.3</v>
      </c>
    </row>
    <row r="68" spans="1:6" x14ac:dyDescent="0.25">
      <c r="B68" t="s">
        <v>37</v>
      </c>
      <c r="C68">
        <v>474</v>
      </c>
      <c r="D68">
        <v>47.4</v>
      </c>
      <c r="E68">
        <v>47.4</v>
      </c>
      <c r="F68">
        <v>90.7</v>
      </c>
    </row>
    <row r="69" spans="1:6" x14ac:dyDescent="0.25">
      <c r="B69" t="s">
        <v>38</v>
      </c>
      <c r="C69">
        <v>93</v>
      </c>
      <c r="D69">
        <v>9.3000000000000007</v>
      </c>
      <c r="E69">
        <v>9.3000000000000007</v>
      </c>
      <c r="F69">
        <v>100</v>
      </c>
    </row>
    <row r="70" spans="1:6" x14ac:dyDescent="0.25">
      <c r="B70" t="s">
        <v>2</v>
      </c>
      <c r="C70">
        <v>1000</v>
      </c>
      <c r="D70">
        <v>100</v>
      </c>
      <c r="E70">
        <v>100</v>
      </c>
    </row>
    <row r="75" spans="1:6" x14ac:dyDescent="0.25">
      <c r="A75" t="s">
        <v>39</v>
      </c>
    </row>
    <row r="76" spans="1:6" x14ac:dyDescent="0.25">
      <c r="C76" t="s">
        <v>119</v>
      </c>
      <c r="D76" t="s">
        <v>120</v>
      </c>
      <c r="E76" t="s">
        <v>121</v>
      </c>
      <c r="F76" t="s">
        <v>122</v>
      </c>
    </row>
    <row r="77" spans="1:6" x14ac:dyDescent="0.25">
      <c r="A77" t="s">
        <v>123</v>
      </c>
      <c r="B77" t="s">
        <v>40</v>
      </c>
      <c r="C77">
        <v>379</v>
      </c>
      <c r="D77">
        <v>37.9</v>
      </c>
      <c r="E77">
        <v>37.9</v>
      </c>
      <c r="F77">
        <v>37.9</v>
      </c>
    </row>
    <row r="78" spans="1:6" x14ac:dyDescent="0.25">
      <c r="B78" t="s">
        <v>41</v>
      </c>
      <c r="C78">
        <v>399</v>
      </c>
      <c r="D78">
        <v>39.9</v>
      </c>
      <c r="E78">
        <v>39.9</v>
      </c>
      <c r="F78">
        <v>77.8</v>
      </c>
    </row>
    <row r="79" spans="1:6" x14ac:dyDescent="0.25">
      <c r="B79" t="s">
        <v>42</v>
      </c>
      <c r="C79">
        <v>6</v>
      </c>
      <c r="D79">
        <v>0.6</v>
      </c>
      <c r="E79">
        <v>0.6</v>
      </c>
      <c r="F79">
        <v>78.400000000000006</v>
      </c>
    </row>
    <row r="80" spans="1:6" x14ac:dyDescent="0.25">
      <c r="B80" t="s">
        <v>43</v>
      </c>
      <c r="C80">
        <v>216</v>
      </c>
      <c r="D80">
        <v>21.6</v>
      </c>
      <c r="E80">
        <v>21.6</v>
      </c>
      <c r="F80">
        <v>100</v>
      </c>
    </row>
    <row r="81" spans="2:5" x14ac:dyDescent="0.25">
      <c r="B81" t="s">
        <v>2</v>
      </c>
      <c r="C81">
        <v>1000</v>
      </c>
      <c r="D81">
        <v>100</v>
      </c>
      <c r="E81">
        <v>100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F6262-DC96-1A40-99F5-0D504724DA71}">
  <dimension ref="A1:U116"/>
  <sheetViews>
    <sheetView showGridLines="0" workbookViewId="0">
      <selection activeCell="A2" sqref="A2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19" max="19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71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0.44900000000000001</v>
      </c>
      <c r="C7" s="12">
        <f>(R7+R8)/R12</f>
        <v>9.2948717948717952E-2</v>
      </c>
      <c r="D7" s="12">
        <f>(S7+S8)/S12</f>
        <v>0.37583892617449666</v>
      </c>
      <c r="E7" s="12">
        <f>(T7+T8)/T12</f>
        <v>0.87381703470031546</v>
      </c>
      <c r="F7" s="12">
        <f>(U7+U8)/U12</f>
        <v>0.42465753424657532</v>
      </c>
      <c r="H7" s="13" t="s">
        <v>7</v>
      </c>
      <c r="I7" s="12">
        <f>Q7/Q12</f>
        <v>0.27400000000000002</v>
      </c>
      <c r="J7" s="12">
        <f>R7/R12</f>
        <v>5.4487179487179488E-2</v>
      </c>
      <c r="K7" s="12">
        <f>S7/S12</f>
        <v>0.15771812080536912</v>
      </c>
      <c r="L7" s="12">
        <f>T7/T12</f>
        <v>0.60567823343848581</v>
      </c>
      <c r="M7" s="12">
        <f>U7/U12</f>
        <v>0.24657534246575341</v>
      </c>
      <c r="P7" t="s">
        <v>7</v>
      </c>
      <c r="Q7">
        <v>274</v>
      </c>
      <c r="R7">
        <v>17</v>
      </c>
      <c r="S7">
        <v>47</v>
      </c>
      <c r="T7">
        <v>192</v>
      </c>
      <c r="U7">
        <v>18</v>
      </c>
    </row>
    <row r="8" spans="1:21" x14ac:dyDescent="0.25">
      <c r="A8" s="13" t="s">
        <v>46</v>
      </c>
      <c r="B8" s="12">
        <f>(Q9+Q10)/Q12</f>
        <v>0.54</v>
      </c>
      <c r="C8" s="12">
        <f>(R9+R10)/R12</f>
        <v>0.90064102564102566</v>
      </c>
      <c r="D8" s="12">
        <f>(S9+S10)/S12</f>
        <v>0.60738255033557043</v>
      </c>
      <c r="E8" s="12">
        <f>(T9+T10)/T12</f>
        <v>0.12618296529968454</v>
      </c>
      <c r="F8" s="12">
        <f>(U9+U10)/U12</f>
        <v>0.52054794520547942</v>
      </c>
      <c r="H8" s="13" t="s">
        <v>8</v>
      </c>
      <c r="I8" s="12">
        <f>Q8/Q12</f>
        <v>0.17499999999999999</v>
      </c>
      <c r="J8" s="12">
        <f>R8/R12</f>
        <v>3.8461538461538464E-2</v>
      </c>
      <c r="K8" s="12">
        <f>S8/S12</f>
        <v>0.21812080536912751</v>
      </c>
      <c r="L8" s="12">
        <f>T8/T12</f>
        <v>0.26813880126182965</v>
      </c>
      <c r="M8" s="12">
        <f>U8/U12</f>
        <v>0.17808219178082191</v>
      </c>
      <c r="P8" t="s">
        <v>8</v>
      </c>
      <c r="Q8">
        <v>175</v>
      </c>
      <c r="R8">
        <v>12</v>
      </c>
      <c r="S8">
        <v>65</v>
      </c>
      <c r="T8">
        <v>85</v>
      </c>
      <c r="U8">
        <v>13</v>
      </c>
    </row>
    <row r="9" spans="1:21" x14ac:dyDescent="0.25">
      <c r="A9" s="13" t="s">
        <v>11</v>
      </c>
      <c r="B9" s="12">
        <f>Q11/Q12</f>
        <v>1.0999999999999999E-2</v>
      </c>
      <c r="C9" s="12">
        <f>R11/R12</f>
        <v>6.41025641025641E-3</v>
      </c>
      <c r="D9" s="12">
        <f>S11/S12</f>
        <v>1.6778523489932886E-2</v>
      </c>
      <c r="E9" s="12">
        <f>T11/T12</f>
        <v>0</v>
      </c>
      <c r="F9" s="12">
        <f>U11/U12</f>
        <v>5.4794520547945202E-2</v>
      </c>
      <c r="H9" s="13" t="s">
        <v>9</v>
      </c>
      <c r="I9" s="12">
        <f>Q9/Q12</f>
        <v>0.104</v>
      </c>
      <c r="J9" s="12">
        <f>R9/R12</f>
        <v>9.9358974358974353E-2</v>
      </c>
      <c r="K9" s="12">
        <f>S9/S12</f>
        <v>0.11073825503355705</v>
      </c>
      <c r="L9" s="12">
        <f>T9/T12</f>
        <v>7.8864353312302835E-2</v>
      </c>
      <c r="M9" s="12">
        <f>U9/U12</f>
        <v>0.20547945205479451</v>
      </c>
      <c r="P9" t="s">
        <v>9</v>
      </c>
      <c r="Q9">
        <v>104</v>
      </c>
      <c r="R9">
        <v>31</v>
      </c>
      <c r="S9">
        <v>33</v>
      </c>
      <c r="T9">
        <v>25</v>
      </c>
      <c r="U9">
        <v>15</v>
      </c>
    </row>
    <row r="10" spans="1:21" x14ac:dyDescent="0.25">
      <c r="H10" s="13" t="s">
        <v>10</v>
      </c>
      <c r="I10" s="12">
        <f>Q10/Q12</f>
        <v>0.436</v>
      </c>
      <c r="J10" s="12">
        <f>R10/R12</f>
        <v>0.80128205128205132</v>
      </c>
      <c r="K10" s="12">
        <f>S10/S12</f>
        <v>0.49664429530201343</v>
      </c>
      <c r="L10" s="12">
        <f>T10/T12</f>
        <v>4.7318611987381701E-2</v>
      </c>
      <c r="M10" s="12">
        <f>U10/U12</f>
        <v>0.31506849315068491</v>
      </c>
      <c r="P10" t="s">
        <v>10</v>
      </c>
      <c r="Q10">
        <v>436</v>
      </c>
      <c r="R10">
        <v>250</v>
      </c>
      <c r="S10">
        <v>148</v>
      </c>
      <c r="T10">
        <v>15</v>
      </c>
      <c r="U10">
        <v>23</v>
      </c>
    </row>
    <row r="11" spans="1:21" x14ac:dyDescent="0.25">
      <c r="A11" s="5" t="s">
        <v>48</v>
      </c>
      <c r="B11" s="6"/>
      <c r="C11" s="7">
        <f>C12/1000</f>
        <v>0.312</v>
      </c>
      <c r="D11" s="7">
        <f>D12/1000</f>
        <v>0.29799999999999999</v>
      </c>
      <c r="E11" s="7">
        <f>E12/1000</f>
        <v>0.317</v>
      </c>
      <c r="F11" s="7">
        <f>F12/1000</f>
        <v>7.2999999999999995E-2</v>
      </c>
      <c r="H11" s="13" t="s">
        <v>11</v>
      </c>
      <c r="I11" s="12">
        <f>Q11/Q12</f>
        <v>1.0999999999999999E-2</v>
      </c>
      <c r="J11" s="12">
        <f>R11/R12</f>
        <v>6.41025641025641E-3</v>
      </c>
      <c r="K11" s="12">
        <f>S11/S12</f>
        <v>1.6778523489932886E-2</v>
      </c>
      <c r="L11" s="12">
        <f>T11/T12</f>
        <v>0</v>
      </c>
      <c r="M11" s="12">
        <f>U11/U12</f>
        <v>5.4794520547945202E-2</v>
      </c>
      <c r="P11" t="s">
        <v>11</v>
      </c>
      <c r="Q11">
        <v>11</v>
      </c>
      <c r="R11">
        <v>2</v>
      </c>
      <c r="S11">
        <v>5</v>
      </c>
      <c r="T11">
        <v>0</v>
      </c>
      <c r="U11">
        <v>4</v>
      </c>
    </row>
    <row r="12" spans="1:21" x14ac:dyDescent="0.25">
      <c r="A12" s="5" t="s">
        <v>49</v>
      </c>
      <c r="B12" s="6">
        <f>Q12</f>
        <v>1000</v>
      </c>
      <c r="C12" s="6">
        <f>R12</f>
        <v>312</v>
      </c>
      <c r="D12" s="6">
        <f>S12</f>
        <v>298</v>
      </c>
      <c r="E12" s="6">
        <f>T12</f>
        <v>317</v>
      </c>
      <c r="F12" s="6">
        <f>U12</f>
        <v>73</v>
      </c>
      <c r="O12" t="s">
        <v>2</v>
      </c>
      <c r="Q12">
        <v>1000</v>
      </c>
      <c r="R12">
        <v>312</v>
      </c>
      <c r="S12">
        <v>298</v>
      </c>
      <c r="T12">
        <v>317</v>
      </c>
      <c r="U12">
        <v>73</v>
      </c>
    </row>
    <row r="17" spans="1:21" x14ac:dyDescent="0.25">
      <c r="O17" t="s">
        <v>72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0.44844844844844844</v>
      </c>
      <c r="C21" s="12">
        <f>(R21+R22)/R26</f>
        <v>6.7510548523206745E-2</v>
      </c>
      <c r="D21" s="12">
        <f>(S21+S22)/S26</f>
        <v>0.37283236994219654</v>
      </c>
      <c r="E21" s="12">
        <f>(T21+T22)/T26</f>
        <v>0.80174927113702621</v>
      </c>
      <c r="F21" s="12">
        <f>(U21+U22)/U26</f>
        <v>0.38356164383561642</v>
      </c>
      <c r="H21" s="13" t="s">
        <v>7</v>
      </c>
      <c r="I21" s="12">
        <f>Q21/Q26</f>
        <v>0.27327327327327328</v>
      </c>
      <c r="J21" s="12">
        <f>R21/R26</f>
        <v>3.7974683544303799E-2</v>
      </c>
      <c r="K21" s="12">
        <f>S21/S26</f>
        <v>0.16763005780346821</v>
      </c>
      <c r="L21" s="12">
        <f>T21/T26</f>
        <v>0.5714285714285714</v>
      </c>
      <c r="M21" s="12">
        <f>U21/U26</f>
        <v>0.13698630136986301</v>
      </c>
      <c r="P21" t="s">
        <v>7</v>
      </c>
      <c r="Q21">
        <v>273</v>
      </c>
      <c r="R21">
        <v>9</v>
      </c>
      <c r="S21">
        <v>58</v>
      </c>
      <c r="T21">
        <v>196</v>
      </c>
      <c r="U21">
        <v>10</v>
      </c>
    </row>
    <row r="22" spans="1:21" x14ac:dyDescent="0.25">
      <c r="A22" s="13" t="s">
        <v>46</v>
      </c>
      <c r="B22" s="12">
        <f>(Q23+Q24)/Q26</f>
        <v>0.54054054054054057</v>
      </c>
      <c r="C22" s="12">
        <f>(R23+R24)/R26</f>
        <v>0.9324894514767933</v>
      </c>
      <c r="D22" s="12">
        <f>(S23+S24)/S26</f>
        <v>0.61849710982658956</v>
      </c>
      <c r="E22" s="12">
        <f>(T23+T24)/T26</f>
        <v>0.1924198250728863</v>
      </c>
      <c r="F22" s="12">
        <f>(U23+U24)/U26</f>
        <v>0.53424657534246578</v>
      </c>
      <c r="H22" s="13" t="s">
        <v>8</v>
      </c>
      <c r="I22" s="12">
        <f>Q22/Q26</f>
        <v>0.17517517517517517</v>
      </c>
      <c r="J22" s="12">
        <f>R22/R26</f>
        <v>2.9535864978902954E-2</v>
      </c>
      <c r="K22" s="12">
        <f>S22/S26</f>
        <v>0.20520231213872833</v>
      </c>
      <c r="L22" s="12">
        <f>T22/T26</f>
        <v>0.23032069970845481</v>
      </c>
      <c r="M22" s="12">
        <f>U22/U26</f>
        <v>0.24657534246575341</v>
      </c>
      <c r="P22" t="s">
        <v>8</v>
      </c>
      <c r="Q22">
        <v>175</v>
      </c>
      <c r="R22">
        <v>7</v>
      </c>
      <c r="S22">
        <v>71</v>
      </c>
      <c r="T22">
        <v>79</v>
      </c>
      <c r="U22">
        <v>18</v>
      </c>
    </row>
    <row r="23" spans="1:21" x14ac:dyDescent="0.25">
      <c r="A23" s="13" t="s">
        <v>11</v>
      </c>
      <c r="B23" s="12">
        <f>Q25/Q26</f>
        <v>1.1011011011011011E-2</v>
      </c>
      <c r="C23" s="12">
        <f>R25/R26</f>
        <v>0</v>
      </c>
      <c r="D23" s="12">
        <f>S25/S26</f>
        <v>8.670520231213872E-3</v>
      </c>
      <c r="E23" s="12">
        <f>T25/T26</f>
        <v>5.8309037900874635E-3</v>
      </c>
      <c r="F23" s="12">
        <f>U25/U26</f>
        <v>8.2191780821917804E-2</v>
      </c>
      <c r="H23" s="13" t="s">
        <v>9</v>
      </c>
      <c r="I23" s="12">
        <f>Q23/Q26</f>
        <v>0.1041041041041041</v>
      </c>
      <c r="J23" s="12">
        <f>R23/R26</f>
        <v>2.9535864978902954E-2</v>
      </c>
      <c r="K23" s="12">
        <f>S23/S26</f>
        <v>0.1791907514450867</v>
      </c>
      <c r="L23" s="12">
        <f>T23/T26</f>
        <v>6.7055393586005832E-2</v>
      </c>
      <c r="M23" s="12">
        <f>U23/U26</f>
        <v>0.16438356164383561</v>
      </c>
      <c r="P23" t="s">
        <v>9</v>
      </c>
      <c r="Q23">
        <v>104</v>
      </c>
      <c r="R23">
        <v>7</v>
      </c>
      <c r="S23">
        <v>62</v>
      </c>
      <c r="T23">
        <v>23</v>
      </c>
      <c r="U23">
        <v>12</v>
      </c>
    </row>
    <row r="24" spans="1:21" x14ac:dyDescent="0.25">
      <c r="H24" s="13" t="s">
        <v>10</v>
      </c>
      <c r="I24" s="12">
        <f>Q24/Q26</f>
        <v>0.43643643643643643</v>
      </c>
      <c r="J24" s="12">
        <f>R24/R26</f>
        <v>0.90295358649789026</v>
      </c>
      <c r="K24" s="12">
        <f>S24/S26</f>
        <v>0.43930635838150289</v>
      </c>
      <c r="L24" s="12">
        <f>T24/T26</f>
        <v>0.12536443148688048</v>
      </c>
      <c r="M24" s="12">
        <f>U24/U26</f>
        <v>0.36986301369863012</v>
      </c>
      <c r="P24" t="s">
        <v>10</v>
      </c>
      <c r="Q24">
        <v>436</v>
      </c>
      <c r="R24">
        <v>214</v>
      </c>
      <c r="S24">
        <v>152</v>
      </c>
      <c r="T24">
        <v>43</v>
      </c>
      <c r="U24">
        <v>27</v>
      </c>
    </row>
    <row r="25" spans="1:21" x14ac:dyDescent="0.25">
      <c r="A25" s="5" t="s">
        <v>48</v>
      </c>
      <c r="B25" s="6"/>
      <c r="C25" s="7">
        <f>C26/1000</f>
        <v>0.23699999999999999</v>
      </c>
      <c r="D25" s="7">
        <f>D26/1000</f>
        <v>0.34599999999999997</v>
      </c>
      <c r="E25" s="7">
        <f>E26/1000</f>
        <v>0.34300000000000003</v>
      </c>
      <c r="F25" s="7">
        <f>F26/1000</f>
        <v>7.2999999999999995E-2</v>
      </c>
      <c r="H25" s="13" t="s">
        <v>11</v>
      </c>
      <c r="I25" s="12">
        <f>Q25/Q26</f>
        <v>1.1011011011011011E-2</v>
      </c>
      <c r="J25" s="12">
        <f>R25/R26</f>
        <v>0</v>
      </c>
      <c r="K25" s="12">
        <f>S25/S26</f>
        <v>8.670520231213872E-3</v>
      </c>
      <c r="L25" s="12">
        <f>T25/T26</f>
        <v>5.8309037900874635E-3</v>
      </c>
      <c r="M25" s="12">
        <f>U25/U26</f>
        <v>8.2191780821917804E-2</v>
      </c>
      <c r="P25" t="s">
        <v>11</v>
      </c>
      <c r="Q25">
        <v>11</v>
      </c>
      <c r="R25">
        <v>0</v>
      </c>
      <c r="S25">
        <v>3</v>
      </c>
      <c r="T25">
        <v>2</v>
      </c>
      <c r="U25">
        <v>6</v>
      </c>
    </row>
    <row r="26" spans="1:21" x14ac:dyDescent="0.25">
      <c r="A26" s="5" t="s">
        <v>49</v>
      </c>
      <c r="B26" s="6">
        <f>Q26</f>
        <v>999</v>
      </c>
      <c r="C26" s="6">
        <f>R26</f>
        <v>237</v>
      </c>
      <c r="D26" s="6">
        <f>S26</f>
        <v>346</v>
      </c>
      <c r="E26" s="6">
        <f>T26</f>
        <v>343</v>
      </c>
      <c r="F26" s="6">
        <f>U26</f>
        <v>73</v>
      </c>
      <c r="O26" t="s">
        <v>2</v>
      </c>
      <c r="Q26">
        <v>999</v>
      </c>
      <c r="R26">
        <v>237</v>
      </c>
      <c r="S26">
        <v>346</v>
      </c>
      <c r="T26">
        <v>343</v>
      </c>
      <c r="U26">
        <v>73</v>
      </c>
    </row>
    <row r="32" spans="1:21" x14ac:dyDescent="0.25">
      <c r="O32" t="s">
        <v>73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0.44955044955044954</v>
      </c>
      <c r="C36" s="12">
        <f>(R36+R37)/R41</f>
        <v>0.53120243531202438</v>
      </c>
      <c r="D36" s="12">
        <f>(S36+S37)/S41</f>
        <v>0.20283018867924529</v>
      </c>
      <c r="E36" s="12">
        <f>(T36+T37)/T41</f>
        <v>0.53424657534246578</v>
      </c>
      <c r="F36" s="12">
        <f>(U36+U37)/U41</f>
        <v>0.32203389830508472</v>
      </c>
      <c r="H36" s="13" t="s">
        <v>7</v>
      </c>
      <c r="I36" s="12">
        <f>Q36/Q41</f>
        <v>0.27372627372627373</v>
      </c>
      <c r="J36" s="12">
        <f>R36/R41</f>
        <v>0.33181126331811261</v>
      </c>
      <c r="K36" s="12">
        <f>S36/S41</f>
        <v>9.4339622641509441E-2</v>
      </c>
      <c r="L36" s="12">
        <f>T36/T41</f>
        <v>0.34246575342465752</v>
      </c>
      <c r="M36" s="12">
        <f>U36/U41</f>
        <v>0.1864406779661017</v>
      </c>
      <c r="P36" t="s">
        <v>7</v>
      </c>
      <c r="Q36">
        <v>274</v>
      </c>
      <c r="R36">
        <v>218</v>
      </c>
      <c r="S36">
        <v>20</v>
      </c>
      <c r="T36">
        <v>25</v>
      </c>
      <c r="U36">
        <v>11</v>
      </c>
    </row>
    <row r="37" spans="1:21" x14ac:dyDescent="0.25">
      <c r="A37" s="13" t="s">
        <v>46</v>
      </c>
      <c r="B37" s="12">
        <f>(Q38+Q39)/Q41</f>
        <v>0.53846153846153844</v>
      </c>
      <c r="C37" s="12">
        <f>(R38+R39)/R41</f>
        <v>0.46423135464231352</v>
      </c>
      <c r="D37" s="12">
        <f>(S38+S39)/S41</f>
        <v>0.77830188679245282</v>
      </c>
      <c r="E37" s="12">
        <f>(T38+T39)/T41</f>
        <v>0.43835616438356162</v>
      </c>
      <c r="F37" s="12">
        <f>(U38+U39)/U41</f>
        <v>0.6271186440677966</v>
      </c>
      <c r="H37" s="13" t="s">
        <v>8</v>
      </c>
      <c r="I37" s="12">
        <f>Q37/Q41</f>
        <v>0.17582417582417584</v>
      </c>
      <c r="J37" s="12">
        <f>R37/R41</f>
        <v>0.19939117199391171</v>
      </c>
      <c r="K37" s="12">
        <f>S37/S41</f>
        <v>0.10849056603773585</v>
      </c>
      <c r="L37" s="12">
        <f>T37/T41</f>
        <v>0.19178082191780821</v>
      </c>
      <c r="M37" s="12">
        <f>U37/U41</f>
        <v>0.13559322033898305</v>
      </c>
      <c r="P37" t="s">
        <v>8</v>
      </c>
      <c r="Q37">
        <v>176</v>
      </c>
      <c r="R37">
        <v>131</v>
      </c>
      <c r="S37">
        <v>23</v>
      </c>
      <c r="T37">
        <v>14</v>
      </c>
      <c r="U37">
        <v>8</v>
      </c>
    </row>
    <row r="38" spans="1:21" x14ac:dyDescent="0.25">
      <c r="A38" s="13" t="s">
        <v>11</v>
      </c>
      <c r="B38" s="12">
        <f>Q40/Q41</f>
        <v>1.1988011988011988E-2</v>
      </c>
      <c r="C38" s="12">
        <f>R40/R41</f>
        <v>4.5662100456621002E-3</v>
      </c>
      <c r="D38" s="12">
        <f>S40/S41</f>
        <v>1.8867924528301886E-2</v>
      </c>
      <c r="E38" s="12">
        <f>T40/T41</f>
        <v>2.7397260273972601E-2</v>
      </c>
      <c r="F38" s="12">
        <f>U40/U41</f>
        <v>5.0847457627118647E-2</v>
      </c>
      <c r="H38" s="13" t="s">
        <v>9</v>
      </c>
      <c r="I38" s="12">
        <f>Q38/Q41</f>
        <v>0.1028971028971029</v>
      </c>
      <c r="J38" s="12">
        <f>R38/R41</f>
        <v>8.9802130898021304E-2</v>
      </c>
      <c r="K38" s="12">
        <f>S38/S41</f>
        <v>9.4339622641509441E-2</v>
      </c>
      <c r="L38" s="12">
        <f>T38/T41</f>
        <v>0.16438356164383561</v>
      </c>
      <c r="M38" s="12">
        <f>U38/U41</f>
        <v>0.20338983050847459</v>
      </c>
      <c r="P38" t="s">
        <v>9</v>
      </c>
      <c r="Q38">
        <v>103</v>
      </c>
      <c r="R38">
        <v>59</v>
      </c>
      <c r="S38">
        <v>20</v>
      </c>
      <c r="T38">
        <v>12</v>
      </c>
      <c r="U38">
        <v>12</v>
      </c>
    </row>
    <row r="39" spans="1:21" x14ac:dyDescent="0.25">
      <c r="H39" s="13" t="s">
        <v>10</v>
      </c>
      <c r="I39" s="12">
        <f>Q39/Q41</f>
        <v>0.43556443556443558</v>
      </c>
      <c r="J39" s="12">
        <f>R39/R41</f>
        <v>0.37442922374429222</v>
      </c>
      <c r="K39" s="12">
        <f>S39/S41</f>
        <v>0.68396226415094341</v>
      </c>
      <c r="L39" s="12">
        <f>T39/T41</f>
        <v>0.27397260273972601</v>
      </c>
      <c r="M39" s="12">
        <f>U39/U41</f>
        <v>0.42372881355932202</v>
      </c>
      <c r="P39" t="s">
        <v>10</v>
      </c>
      <c r="Q39">
        <v>436</v>
      </c>
      <c r="R39">
        <v>246</v>
      </c>
      <c r="S39">
        <v>145</v>
      </c>
      <c r="T39">
        <v>20</v>
      </c>
      <c r="U39">
        <v>25</v>
      </c>
    </row>
    <row r="40" spans="1:21" x14ac:dyDescent="0.25">
      <c r="A40" s="5" t="s">
        <v>48</v>
      </c>
      <c r="B40" s="6"/>
      <c r="C40" s="7">
        <f>C41/1000</f>
        <v>0.65700000000000003</v>
      </c>
      <c r="D40" s="7">
        <f>D41/1000</f>
        <v>0.21199999999999999</v>
      </c>
      <c r="E40" s="7">
        <f>E41/1000</f>
        <v>7.2999999999999995E-2</v>
      </c>
      <c r="F40" s="7">
        <f>F41/1000</f>
        <v>5.8999999999999997E-2</v>
      </c>
      <c r="H40" s="13" t="s">
        <v>11</v>
      </c>
      <c r="I40" s="12">
        <f>Q40/Q41</f>
        <v>1.1988011988011988E-2</v>
      </c>
      <c r="J40" s="12">
        <f>R40/R41</f>
        <v>4.5662100456621002E-3</v>
      </c>
      <c r="K40" s="12">
        <f>S40/S41</f>
        <v>1.8867924528301886E-2</v>
      </c>
      <c r="L40" s="12">
        <f>T40/T41</f>
        <v>2.7397260273972601E-2</v>
      </c>
      <c r="M40" s="12">
        <f>U40/U41</f>
        <v>5.0847457627118647E-2</v>
      </c>
      <c r="P40" t="s">
        <v>11</v>
      </c>
      <c r="Q40">
        <v>12</v>
      </c>
      <c r="R40">
        <v>3</v>
      </c>
      <c r="S40">
        <v>4</v>
      </c>
      <c r="T40">
        <v>2</v>
      </c>
      <c r="U40">
        <v>3</v>
      </c>
    </row>
    <row r="41" spans="1:21" x14ac:dyDescent="0.25">
      <c r="A41" s="5" t="s">
        <v>49</v>
      </c>
      <c r="B41" s="6">
        <f>Q41</f>
        <v>1001</v>
      </c>
      <c r="C41" s="6">
        <f>R41</f>
        <v>657</v>
      </c>
      <c r="D41" s="6">
        <f>S41</f>
        <v>212</v>
      </c>
      <c r="E41" s="6">
        <f>T41</f>
        <v>73</v>
      </c>
      <c r="F41" s="6">
        <f>U41</f>
        <v>59</v>
      </c>
      <c r="O41" t="s">
        <v>2</v>
      </c>
      <c r="Q41">
        <v>1001</v>
      </c>
      <c r="R41">
        <v>657</v>
      </c>
      <c r="S41">
        <v>212</v>
      </c>
      <c r="T41">
        <v>73</v>
      </c>
      <c r="U41">
        <v>59</v>
      </c>
    </row>
    <row r="47" spans="1:21" x14ac:dyDescent="0.25">
      <c r="O47" t="s">
        <v>74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0.44944944944944942</v>
      </c>
      <c r="C51" s="12">
        <f>(R51+R52)/R56</f>
        <v>0.48474576271186443</v>
      </c>
      <c r="D51" s="12">
        <f>(S51+S52)/S56</f>
        <v>0.48605577689243029</v>
      </c>
      <c r="E51" s="12">
        <f>(T51+T52)/T56</f>
        <v>0.40618101545253865</v>
      </c>
      <c r="F51" s="4"/>
      <c r="H51" s="13" t="s">
        <v>7</v>
      </c>
      <c r="I51" s="12">
        <f>Q51/Q56</f>
        <v>0.27427427427427425</v>
      </c>
      <c r="J51" s="12">
        <f>R51/R56</f>
        <v>0.34915254237288135</v>
      </c>
      <c r="K51" s="12">
        <f>S51/S56</f>
        <v>0.2908366533864542</v>
      </c>
      <c r="L51" s="12">
        <f>T51/T56</f>
        <v>0.21633554083885209</v>
      </c>
      <c r="M51" s="4"/>
      <c r="P51" t="s">
        <v>7</v>
      </c>
      <c r="Q51">
        <v>274</v>
      </c>
      <c r="R51">
        <v>103</v>
      </c>
      <c r="S51">
        <v>73</v>
      </c>
      <c r="T51">
        <v>98</v>
      </c>
    </row>
    <row r="52" spans="1:20" x14ac:dyDescent="0.25">
      <c r="A52" s="13" t="s">
        <v>46</v>
      </c>
      <c r="B52" s="12">
        <f>(Q53+Q54)/Q56</f>
        <v>0.53953953953953959</v>
      </c>
      <c r="C52" s="12">
        <f>(R53+R54)/R56</f>
        <v>0.51186440677966105</v>
      </c>
      <c r="D52" s="12">
        <f>(S53+S54)/S56</f>
        <v>0.50597609561752988</v>
      </c>
      <c r="E52" s="12">
        <f>(T53+T54)/T56</f>
        <v>0.57615894039735094</v>
      </c>
      <c r="F52" s="4"/>
      <c r="H52" s="13" t="s">
        <v>8</v>
      </c>
      <c r="I52" s="12">
        <f>Q52/Q56</f>
        <v>0.17517517517517517</v>
      </c>
      <c r="J52" s="12">
        <f>R52/R56</f>
        <v>0.13559322033898305</v>
      </c>
      <c r="K52" s="12">
        <f>S52/S56</f>
        <v>0.19521912350597609</v>
      </c>
      <c r="L52" s="12">
        <f>T52/T56</f>
        <v>0.18984547461368653</v>
      </c>
      <c r="M52" s="4"/>
      <c r="P52" t="s">
        <v>8</v>
      </c>
      <c r="Q52">
        <v>175</v>
      </c>
      <c r="R52">
        <v>40</v>
      </c>
      <c r="S52">
        <v>49</v>
      </c>
      <c r="T52">
        <v>86</v>
      </c>
    </row>
    <row r="53" spans="1:20" x14ac:dyDescent="0.25">
      <c r="A53" s="13" t="s">
        <v>11</v>
      </c>
      <c r="B53" s="12">
        <f>Q55/Q56</f>
        <v>1.1011011011011011E-2</v>
      </c>
      <c r="C53" s="12">
        <f>R55/R56</f>
        <v>3.3898305084745762E-3</v>
      </c>
      <c r="D53" s="12">
        <f>S55/S56</f>
        <v>7.9681274900398405E-3</v>
      </c>
      <c r="E53" s="12">
        <f>T55/T56</f>
        <v>1.7660044150110375E-2</v>
      </c>
      <c r="F53" s="4"/>
      <c r="H53" s="13" t="s">
        <v>9</v>
      </c>
      <c r="I53" s="12">
        <f>Q53/Q56</f>
        <v>0.1031031031031031</v>
      </c>
      <c r="J53" s="12">
        <f>R53/R56</f>
        <v>4.4067796610169491E-2</v>
      </c>
      <c r="K53" s="12">
        <f>S53/S56</f>
        <v>9.9601593625498003E-2</v>
      </c>
      <c r="L53" s="12">
        <f>T53/T56</f>
        <v>0.14348785871964681</v>
      </c>
      <c r="M53" s="4"/>
      <c r="P53" t="s">
        <v>9</v>
      </c>
      <c r="Q53">
        <v>103</v>
      </c>
      <c r="R53">
        <v>13</v>
      </c>
      <c r="S53">
        <v>25</v>
      </c>
      <c r="T53">
        <v>65</v>
      </c>
    </row>
    <row r="54" spans="1:20" x14ac:dyDescent="0.25">
      <c r="H54" s="13" t="s">
        <v>10</v>
      </c>
      <c r="I54" s="12">
        <f>Q54/Q56</f>
        <v>0.43643643643643643</v>
      </c>
      <c r="J54" s="12">
        <f>R54/R56</f>
        <v>0.46779661016949153</v>
      </c>
      <c r="K54" s="12">
        <f>S54/S56</f>
        <v>0.4063745019920319</v>
      </c>
      <c r="L54" s="12">
        <f>T54/T56</f>
        <v>0.43267108167770418</v>
      </c>
      <c r="M54" s="4"/>
      <c r="P54" t="s">
        <v>10</v>
      </c>
      <c r="Q54">
        <v>436</v>
      </c>
      <c r="R54">
        <v>138</v>
      </c>
      <c r="S54">
        <v>102</v>
      </c>
      <c r="T54">
        <v>196</v>
      </c>
    </row>
    <row r="55" spans="1:20" x14ac:dyDescent="0.25">
      <c r="A55" s="5" t="s">
        <v>48</v>
      </c>
      <c r="B55" s="6"/>
      <c r="C55" s="7">
        <f>C56/1000</f>
        <v>0.29499999999999998</v>
      </c>
      <c r="D55" s="7">
        <f>D56/1000</f>
        <v>0.251</v>
      </c>
      <c r="E55" s="7">
        <f>E56/1000</f>
        <v>0.45300000000000001</v>
      </c>
      <c r="F55" s="7"/>
      <c r="H55" s="13" t="s">
        <v>11</v>
      </c>
      <c r="I55" s="12">
        <f>Q55/Q56</f>
        <v>1.1011011011011011E-2</v>
      </c>
      <c r="J55" s="12">
        <f>R55/R56</f>
        <v>3.3898305084745762E-3</v>
      </c>
      <c r="K55" s="12">
        <f>S55/S56</f>
        <v>7.9681274900398405E-3</v>
      </c>
      <c r="L55" s="12">
        <f>T55/T56</f>
        <v>1.7660044150110375E-2</v>
      </c>
      <c r="M55" s="4"/>
      <c r="P55" t="s">
        <v>11</v>
      </c>
      <c r="Q55">
        <v>11</v>
      </c>
      <c r="R55">
        <v>1</v>
      </c>
      <c r="S55">
        <v>2</v>
      </c>
      <c r="T55">
        <v>8</v>
      </c>
    </row>
    <row r="56" spans="1:20" x14ac:dyDescent="0.25">
      <c r="A56" s="5" t="s">
        <v>49</v>
      </c>
      <c r="B56" s="6">
        <f>Q56</f>
        <v>999</v>
      </c>
      <c r="C56" s="6">
        <f>R56</f>
        <v>295</v>
      </c>
      <c r="D56" s="6">
        <f>S56</f>
        <v>251</v>
      </c>
      <c r="E56" s="6">
        <f>T56</f>
        <v>453</v>
      </c>
      <c r="F56" s="6"/>
      <c r="O56" t="s">
        <v>2</v>
      </c>
      <c r="Q56">
        <v>999</v>
      </c>
      <c r="R56">
        <v>295</v>
      </c>
      <c r="S56">
        <v>251</v>
      </c>
      <c r="T56">
        <v>453</v>
      </c>
    </row>
    <row r="62" spans="1:20" x14ac:dyDescent="0.25">
      <c r="O62" t="s">
        <v>75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0.44800000000000001</v>
      </c>
      <c r="C66" s="12">
        <f>(R66+R67)/R71</f>
        <v>0.46808510638297873</v>
      </c>
      <c r="D66" s="12">
        <f>(S66+S67)/S71</f>
        <v>0.45333333333333331</v>
      </c>
      <c r="E66" s="12">
        <f>(T66+T67)/T71</f>
        <v>0.41975308641975306</v>
      </c>
      <c r="F66" s="4"/>
      <c r="H66" s="13" t="s">
        <v>7</v>
      </c>
      <c r="I66" s="12">
        <f>Q66/Q71</f>
        <v>0.27300000000000002</v>
      </c>
      <c r="J66" s="12">
        <f>R66/R71</f>
        <v>0.28989361702127658</v>
      </c>
      <c r="K66" s="12">
        <f>S66/S71</f>
        <v>0.26333333333333331</v>
      </c>
      <c r="L66" s="12">
        <f>T66/T71</f>
        <v>0.26234567901234568</v>
      </c>
      <c r="P66" t="s">
        <v>7</v>
      </c>
      <c r="Q66">
        <v>273</v>
      </c>
      <c r="R66">
        <v>109</v>
      </c>
      <c r="S66">
        <v>79</v>
      </c>
      <c r="T66">
        <v>85</v>
      </c>
    </row>
    <row r="67" spans="1:21" x14ac:dyDescent="0.25">
      <c r="A67" s="13" t="s">
        <v>46</v>
      </c>
      <c r="B67" s="12">
        <f>(Q68+Q69)/Q71</f>
        <v>0.54</v>
      </c>
      <c r="C67" s="12">
        <f>(R68+R69)/R71</f>
        <v>0.51595744680851063</v>
      </c>
      <c r="D67" s="12">
        <f>(S68+S69)/S71</f>
        <v>0.53666666666666663</v>
      </c>
      <c r="E67" s="12">
        <f>(T68+T69)/T71</f>
        <v>0.57098765432098764</v>
      </c>
      <c r="F67" s="4"/>
      <c r="H67" s="13" t="s">
        <v>8</v>
      </c>
      <c r="I67" s="12">
        <f>Q67/Q71</f>
        <v>0.17499999999999999</v>
      </c>
      <c r="J67" s="12">
        <f>R67/R71</f>
        <v>0.17819148936170212</v>
      </c>
      <c r="K67" s="12">
        <f>S67/S71</f>
        <v>0.19</v>
      </c>
      <c r="L67" s="12">
        <f>T67/T71</f>
        <v>0.15740740740740741</v>
      </c>
      <c r="P67" t="s">
        <v>8</v>
      </c>
      <c r="Q67">
        <v>175</v>
      </c>
      <c r="R67">
        <v>67</v>
      </c>
      <c r="S67">
        <v>57</v>
      </c>
      <c r="T67">
        <v>51</v>
      </c>
    </row>
    <row r="68" spans="1:21" x14ac:dyDescent="0.25">
      <c r="A68" s="13" t="s">
        <v>11</v>
      </c>
      <c r="B68" s="12">
        <f>Q70/Q71</f>
        <v>1.2E-2</v>
      </c>
      <c r="C68" s="12">
        <f>R70/R71</f>
        <v>1.5957446808510637E-2</v>
      </c>
      <c r="D68" s="12">
        <f>S70/S71</f>
        <v>0.01</v>
      </c>
      <c r="E68" s="12">
        <f>T70/T71</f>
        <v>9.2592592592592587E-3</v>
      </c>
      <c r="F68" s="4"/>
      <c r="H68" s="13" t="s">
        <v>9</v>
      </c>
      <c r="I68" s="12">
        <f>Q68/Q71</f>
        <v>0.104</v>
      </c>
      <c r="J68" s="12">
        <f>R68/R71</f>
        <v>0.14095744680851063</v>
      </c>
      <c r="K68" s="12">
        <f>S68/S71</f>
        <v>0.09</v>
      </c>
      <c r="L68" s="12">
        <f>T68/T71</f>
        <v>7.407407407407407E-2</v>
      </c>
      <c r="P68" t="s">
        <v>9</v>
      </c>
      <c r="Q68">
        <v>104</v>
      </c>
      <c r="R68">
        <v>53</v>
      </c>
      <c r="S68">
        <v>27</v>
      </c>
      <c r="T68">
        <v>24</v>
      </c>
    </row>
    <row r="69" spans="1:21" x14ac:dyDescent="0.25">
      <c r="H69" s="13" t="s">
        <v>10</v>
      </c>
      <c r="I69" s="12">
        <f>Q69/Q71</f>
        <v>0.436</v>
      </c>
      <c r="J69" s="12">
        <f>R69/R71</f>
        <v>0.375</v>
      </c>
      <c r="K69" s="12">
        <f>S69/S71</f>
        <v>0.44666666666666666</v>
      </c>
      <c r="L69" s="12">
        <f>T69/T71</f>
        <v>0.49691358024691357</v>
      </c>
      <c r="P69" t="s">
        <v>10</v>
      </c>
      <c r="Q69">
        <v>436</v>
      </c>
      <c r="R69">
        <v>141</v>
      </c>
      <c r="S69">
        <v>134</v>
      </c>
      <c r="T69">
        <v>161</v>
      </c>
    </row>
    <row r="70" spans="1:21" x14ac:dyDescent="0.25">
      <c r="A70" s="5" t="s">
        <v>48</v>
      </c>
      <c r="B70" s="6"/>
      <c r="C70" s="7">
        <f>C71/1000</f>
        <v>0.376</v>
      </c>
      <c r="D70" s="7">
        <f>D71/1000</f>
        <v>0.3</v>
      </c>
      <c r="E70" s="7">
        <f>E71/1000</f>
        <v>0.32400000000000001</v>
      </c>
      <c r="F70" s="7"/>
      <c r="H70" s="13" t="s">
        <v>11</v>
      </c>
      <c r="I70" s="12">
        <f>Q70/Q71</f>
        <v>1.2E-2</v>
      </c>
      <c r="J70" s="12">
        <f>R70/R71</f>
        <v>1.5957446808510637E-2</v>
      </c>
      <c r="K70" s="12">
        <f>S70/S71</f>
        <v>0.01</v>
      </c>
      <c r="L70" s="12">
        <f>T70/T71</f>
        <v>9.2592592592592587E-3</v>
      </c>
      <c r="P70" t="s">
        <v>11</v>
      </c>
      <c r="Q70">
        <v>12</v>
      </c>
      <c r="R70">
        <v>6</v>
      </c>
      <c r="S70">
        <v>3</v>
      </c>
      <c r="T70">
        <v>3</v>
      </c>
    </row>
    <row r="71" spans="1:21" x14ac:dyDescent="0.25">
      <c r="A71" s="5" t="s">
        <v>49</v>
      </c>
      <c r="B71" s="6">
        <f>Q71</f>
        <v>1000</v>
      </c>
      <c r="C71" s="6">
        <f>R71</f>
        <v>376</v>
      </c>
      <c r="D71" s="6">
        <f>S71</f>
        <v>300</v>
      </c>
      <c r="E71" s="6">
        <f>T71</f>
        <v>324</v>
      </c>
      <c r="F71" s="6"/>
      <c r="O71" t="s">
        <v>2</v>
      </c>
      <c r="Q71">
        <v>1000</v>
      </c>
      <c r="R71">
        <v>376</v>
      </c>
      <c r="S71">
        <v>300</v>
      </c>
      <c r="T71">
        <v>324</v>
      </c>
    </row>
    <row r="77" spans="1:21" x14ac:dyDescent="0.25">
      <c r="O77" t="s">
        <v>76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0.44755244755244755</v>
      </c>
      <c r="C81" s="12">
        <f>(R81+R82)/R86</f>
        <v>0.37133550488599348</v>
      </c>
      <c r="D81" s="12">
        <f>(S81+S82)/S86</f>
        <v>0.48627450980392156</v>
      </c>
      <c r="E81" s="12">
        <f>(T81+T82)/T86</f>
        <v>0.51330798479087447</v>
      </c>
      <c r="F81" s="12">
        <f>(U81+U82)/U86</f>
        <v>0.42613636363636365</v>
      </c>
      <c r="H81" s="13" t="s">
        <v>7</v>
      </c>
      <c r="I81" s="12">
        <f>Q81/Q86</f>
        <v>0.27272727272727271</v>
      </c>
      <c r="J81" s="12">
        <f>R81/R86</f>
        <v>0.18892508143322476</v>
      </c>
      <c r="K81" s="12">
        <f>S81/S86</f>
        <v>0.32941176470588235</v>
      </c>
      <c r="L81" s="12">
        <f>T81/T86</f>
        <v>0.3269961977186312</v>
      </c>
      <c r="M81" s="12">
        <f>U81/U86</f>
        <v>0.25568181818181818</v>
      </c>
      <c r="P81" t="s">
        <v>7</v>
      </c>
      <c r="Q81">
        <v>273</v>
      </c>
      <c r="R81">
        <v>58</v>
      </c>
      <c r="S81">
        <v>84</v>
      </c>
      <c r="T81">
        <v>86</v>
      </c>
      <c r="U81">
        <v>45</v>
      </c>
    </row>
    <row r="82" spans="1:21" x14ac:dyDescent="0.25">
      <c r="A82" s="13" t="s">
        <v>46</v>
      </c>
      <c r="B82" s="12">
        <f>(Q83+Q84)/Q86</f>
        <v>0.54045954045954048</v>
      </c>
      <c r="C82" s="12">
        <f>(R83+R84)/R86</f>
        <v>0.62214983713355054</v>
      </c>
      <c r="D82" s="12">
        <f>(S83+S84)/S86</f>
        <v>0.50980392156862742</v>
      </c>
      <c r="E82" s="12">
        <f>(T83+T84)/T86</f>
        <v>0.47908745247148288</v>
      </c>
      <c r="F82" s="12">
        <f>(U83+U84)/U86</f>
        <v>0.53409090909090906</v>
      </c>
      <c r="H82" s="13" t="s">
        <v>8</v>
      </c>
      <c r="I82" s="12">
        <f>Q82/Q86</f>
        <v>0.17482517482517482</v>
      </c>
      <c r="J82" s="12">
        <f>R82/R86</f>
        <v>0.18241042345276873</v>
      </c>
      <c r="K82" s="12">
        <f>S82/S86</f>
        <v>0.15686274509803921</v>
      </c>
      <c r="L82" s="12">
        <f>T82/T86</f>
        <v>0.18631178707224336</v>
      </c>
      <c r="M82" s="12">
        <f>U82/U86</f>
        <v>0.17045454545454544</v>
      </c>
      <c r="P82" t="s">
        <v>8</v>
      </c>
      <c r="Q82">
        <v>175</v>
      </c>
      <c r="R82">
        <v>56</v>
      </c>
      <c r="S82">
        <v>40</v>
      </c>
      <c r="T82">
        <v>49</v>
      </c>
      <c r="U82">
        <v>30</v>
      </c>
    </row>
    <row r="83" spans="1:21" x14ac:dyDescent="0.25">
      <c r="A83" s="13" t="s">
        <v>11</v>
      </c>
      <c r="B83" s="12">
        <f>Q85/Q86</f>
        <v>1.1988011988011988E-2</v>
      </c>
      <c r="C83" s="12">
        <f>R85/R86</f>
        <v>6.5146579804560263E-3</v>
      </c>
      <c r="D83" s="12">
        <f>S85/S86</f>
        <v>3.9215686274509803E-3</v>
      </c>
      <c r="E83" s="12">
        <f>T85/T86</f>
        <v>7.6045627376425855E-3</v>
      </c>
      <c r="F83" s="12">
        <f>U85/U86</f>
        <v>3.9772727272727272E-2</v>
      </c>
      <c r="H83" s="13" t="s">
        <v>9</v>
      </c>
      <c r="I83" s="12">
        <f>Q83/Q86</f>
        <v>0.1028971028971029</v>
      </c>
      <c r="J83" s="12">
        <f>R83/R86</f>
        <v>0.10749185667752444</v>
      </c>
      <c r="K83" s="12">
        <f>S83/S86</f>
        <v>8.6274509803921567E-2</v>
      </c>
      <c r="L83" s="12">
        <f>T83/T86</f>
        <v>0.11406844106463879</v>
      </c>
      <c r="M83" s="12">
        <f>U83/U86</f>
        <v>0.10227272727272728</v>
      </c>
      <c r="P83" t="s">
        <v>9</v>
      </c>
      <c r="Q83">
        <v>103</v>
      </c>
      <c r="R83">
        <v>33</v>
      </c>
      <c r="S83">
        <v>22</v>
      </c>
      <c r="T83">
        <v>30</v>
      </c>
      <c r="U83">
        <v>18</v>
      </c>
    </row>
    <row r="84" spans="1:21" x14ac:dyDescent="0.25">
      <c r="H84" s="13" t="s">
        <v>10</v>
      </c>
      <c r="I84" s="12">
        <f>Q84/Q86</f>
        <v>0.43756243756243757</v>
      </c>
      <c r="J84" s="12">
        <f>R84/R86</f>
        <v>0.51465798045602607</v>
      </c>
      <c r="K84" s="12">
        <f>S84/S86</f>
        <v>0.42352941176470588</v>
      </c>
      <c r="L84" s="12">
        <f>T84/T86</f>
        <v>0.36501901140684412</v>
      </c>
      <c r="M84" s="12">
        <f>U84/U86</f>
        <v>0.43181818181818182</v>
      </c>
      <c r="P84" t="s">
        <v>10</v>
      </c>
      <c r="Q84">
        <v>438</v>
      </c>
      <c r="R84">
        <v>158</v>
      </c>
      <c r="S84">
        <v>108</v>
      </c>
      <c r="T84">
        <v>96</v>
      </c>
      <c r="U84">
        <v>76</v>
      </c>
    </row>
    <row r="85" spans="1:21" x14ac:dyDescent="0.25">
      <c r="A85" s="5" t="s">
        <v>48</v>
      </c>
      <c r="B85" s="6"/>
      <c r="C85" s="7">
        <f>C86/1000</f>
        <v>0.307</v>
      </c>
      <c r="D85" s="7">
        <f>D86/1000</f>
        <v>0.255</v>
      </c>
      <c r="E85" s="7">
        <f>E86/1000</f>
        <v>0.26300000000000001</v>
      </c>
      <c r="F85" s="7">
        <f>F86/1000</f>
        <v>0.17599999999999999</v>
      </c>
      <c r="H85" s="13" t="s">
        <v>11</v>
      </c>
      <c r="I85" s="12">
        <f>Q85/Q86</f>
        <v>1.1988011988011988E-2</v>
      </c>
      <c r="J85" s="12">
        <f>R85/R86</f>
        <v>6.5146579804560263E-3</v>
      </c>
      <c r="K85" s="12">
        <f>S85/S86</f>
        <v>3.9215686274509803E-3</v>
      </c>
      <c r="L85" s="12">
        <f>T85/T86</f>
        <v>7.6045627376425855E-3</v>
      </c>
      <c r="M85" s="12">
        <f>U85/U86</f>
        <v>3.9772727272727272E-2</v>
      </c>
      <c r="P85" t="s">
        <v>11</v>
      </c>
      <c r="Q85">
        <v>12</v>
      </c>
      <c r="R85">
        <v>2</v>
      </c>
      <c r="S85">
        <v>1</v>
      </c>
      <c r="T85">
        <v>2</v>
      </c>
      <c r="U85">
        <v>7</v>
      </c>
    </row>
    <row r="86" spans="1:21" x14ac:dyDescent="0.25">
      <c r="A86" s="5" t="s">
        <v>49</v>
      </c>
      <c r="B86" s="6">
        <f>Q86</f>
        <v>1001</v>
      </c>
      <c r="C86" s="6">
        <f>R86</f>
        <v>307</v>
      </c>
      <c r="D86" s="6">
        <f>S86</f>
        <v>255</v>
      </c>
      <c r="E86" s="6">
        <f>T86</f>
        <v>263</v>
      </c>
      <c r="F86" s="6">
        <f>U86</f>
        <v>176</v>
      </c>
      <c r="O86" t="s">
        <v>2</v>
      </c>
      <c r="Q86">
        <v>1001</v>
      </c>
      <c r="R86">
        <v>307</v>
      </c>
      <c r="S86">
        <v>255</v>
      </c>
      <c r="T86">
        <v>263</v>
      </c>
      <c r="U86">
        <v>176</v>
      </c>
    </row>
    <row r="92" spans="1:21" x14ac:dyDescent="0.25">
      <c r="O92" t="s">
        <v>77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6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0.44855144855144857</v>
      </c>
      <c r="C96" s="12">
        <f>(R96+R97)/R101</f>
        <v>0.45265588914549654</v>
      </c>
      <c r="D96" s="12">
        <f>(S96+S97)/S101</f>
        <v>0.4578059071729958</v>
      </c>
      <c r="E96" s="12">
        <f>(T96+T97)/T101</f>
        <v>0.38297872340425532</v>
      </c>
      <c r="F96" s="4"/>
      <c r="H96" s="13" t="s">
        <v>7</v>
      </c>
      <c r="I96" s="12">
        <f>Q96/Q101</f>
        <v>0.27272727272727271</v>
      </c>
      <c r="J96" s="12">
        <f>R96/R101</f>
        <v>0.34411085450346418</v>
      </c>
      <c r="K96" s="12">
        <f>S96/S101</f>
        <v>0.22784810126582278</v>
      </c>
      <c r="L96" s="12">
        <f>T96/T101</f>
        <v>0.1702127659574468</v>
      </c>
      <c r="P96" t="s">
        <v>7</v>
      </c>
      <c r="Q96">
        <v>273</v>
      </c>
      <c r="R96">
        <v>149</v>
      </c>
      <c r="S96">
        <v>108</v>
      </c>
      <c r="T96">
        <v>16</v>
      </c>
    </row>
    <row r="97" spans="1:21" x14ac:dyDescent="0.25">
      <c r="A97" s="13" t="s">
        <v>46</v>
      </c>
      <c r="B97" s="12">
        <f>(Q98+Q99)/Q101</f>
        <v>0.53946053946053951</v>
      </c>
      <c r="C97" s="12">
        <f>(R98+R99)/R101</f>
        <v>0.54503464203233254</v>
      </c>
      <c r="D97" s="12">
        <f>(S98+S99)/S101</f>
        <v>0.52742616033755274</v>
      </c>
      <c r="E97" s="12">
        <f>(T98+T99)/T101</f>
        <v>0.57446808510638303</v>
      </c>
      <c r="F97" s="4"/>
      <c r="H97" s="13" t="s">
        <v>8</v>
      </c>
      <c r="I97" s="12">
        <f>Q97/Q101</f>
        <v>0.17582417582417584</v>
      </c>
      <c r="J97" s="12">
        <f>R97/R101</f>
        <v>0.10854503464203233</v>
      </c>
      <c r="K97" s="12">
        <f>S97/S101</f>
        <v>0.22995780590717299</v>
      </c>
      <c r="L97" s="12">
        <f>T97/T101</f>
        <v>0.21276595744680851</v>
      </c>
      <c r="P97" t="s">
        <v>8</v>
      </c>
      <c r="Q97">
        <v>176</v>
      </c>
      <c r="R97">
        <v>47</v>
      </c>
      <c r="S97">
        <v>109</v>
      </c>
      <c r="T97">
        <v>20</v>
      </c>
    </row>
    <row r="98" spans="1:21" x14ac:dyDescent="0.25">
      <c r="A98" s="13" t="s">
        <v>11</v>
      </c>
      <c r="B98" s="12">
        <f>Q100/Q101</f>
        <v>1.1988011988011988E-2</v>
      </c>
      <c r="C98" s="12">
        <f>R100/R101</f>
        <v>2.3094688221709007E-3</v>
      </c>
      <c r="D98" s="12">
        <f>S100/S101</f>
        <v>1.4767932489451477E-2</v>
      </c>
      <c r="E98" s="12">
        <f>T100/T101</f>
        <v>4.2553191489361701E-2</v>
      </c>
      <c r="F98" s="4"/>
      <c r="H98" s="13" t="s">
        <v>9</v>
      </c>
      <c r="I98" s="12">
        <f>Q98/Q101</f>
        <v>0.1038961038961039</v>
      </c>
      <c r="J98" s="12">
        <f>R98/R101</f>
        <v>5.7736720554272515E-2</v>
      </c>
      <c r="K98" s="12">
        <f>S98/S101</f>
        <v>0.14345991561181434</v>
      </c>
      <c r="L98" s="12">
        <f>T98/T101</f>
        <v>0.11702127659574468</v>
      </c>
      <c r="P98" t="s">
        <v>9</v>
      </c>
      <c r="Q98">
        <v>104</v>
      </c>
      <c r="R98">
        <v>25</v>
      </c>
      <c r="S98">
        <v>68</v>
      </c>
      <c r="T98">
        <v>11</v>
      </c>
    </row>
    <row r="99" spans="1:21" x14ac:dyDescent="0.25">
      <c r="H99" s="13" t="s">
        <v>10</v>
      </c>
      <c r="I99" s="12">
        <f>Q99/Q101</f>
        <v>0.43556443556443558</v>
      </c>
      <c r="J99" s="12">
        <f>R99/R101</f>
        <v>0.48729792147806006</v>
      </c>
      <c r="K99" s="12">
        <f>S99/S101</f>
        <v>0.38396624472573837</v>
      </c>
      <c r="L99" s="12">
        <f>T99/T101</f>
        <v>0.45744680851063829</v>
      </c>
      <c r="P99" t="s">
        <v>10</v>
      </c>
      <c r="Q99">
        <v>436</v>
      </c>
      <c r="R99">
        <v>211</v>
      </c>
      <c r="S99">
        <v>182</v>
      </c>
      <c r="T99">
        <v>43</v>
      </c>
    </row>
    <row r="100" spans="1:21" x14ac:dyDescent="0.25">
      <c r="A100" s="5" t="s">
        <v>48</v>
      </c>
      <c r="B100" s="6"/>
      <c r="C100" s="7">
        <f>C101/1000</f>
        <v>0.433</v>
      </c>
      <c r="D100" s="7">
        <f>D101/1000</f>
        <v>0.47399999999999998</v>
      </c>
      <c r="E100" s="7">
        <f>E101/1000</f>
        <v>9.4E-2</v>
      </c>
      <c r="F100" s="7"/>
      <c r="H100" s="13" t="s">
        <v>11</v>
      </c>
      <c r="I100" s="12">
        <f>Q100/Q101</f>
        <v>1.1988011988011988E-2</v>
      </c>
      <c r="J100" s="12">
        <f>R100/R101</f>
        <v>2.3094688221709007E-3</v>
      </c>
      <c r="K100" s="12">
        <f>S100/S101</f>
        <v>1.4767932489451477E-2</v>
      </c>
      <c r="L100" s="12">
        <f>T100/T101</f>
        <v>4.2553191489361701E-2</v>
      </c>
      <c r="P100" t="s">
        <v>11</v>
      </c>
      <c r="Q100">
        <v>12</v>
      </c>
      <c r="R100">
        <v>1</v>
      </c>
      <c r="S100">
        <v>7</v>
      </c>
      <c r="T100">
        <v>4</v>
      </c>
    </row>
    <row r="101" spans="1:21" x14ac:dyDescent="0.25">
      <c r="A101" s="5" t="s">
        <v>49</v>
      </c>
      <c r="B101" s="6">
        <f>Q101</f>
        <v>1001</v>
      </c>
      <c r="C101" s="6">
        <f>R101</f>
        <v>433</v>
      </c>
      <c r="D101" s="6">
        <f>S101</f>
        <v>474</v>
      </c>
      <c r="E101" s="6">
        <f>T101</f>
        <v>94</v>
      </c>
      <c r="F101" s="6"/>
      <c r="O101" t="s">
        <v>2</v>
      </c>
      <c r="Q101">
        <v>1001</v>
      </c>
      <c r="R101">
        <v>433</v>
      </c>
      <c r="S101">
        <v>474</v>
      </c>
      <c r="T101">
        <v>94</v>
      </c>
    </row>
    <row r="107" spans="1:21" x14ac:dyDescent="0.25">
      <c r="O107" t="s">
        <v>78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0.44834503510531593</v>
      </c>
      <c r="C111" s="12">
        <f>(R111+R112)/R116</f>
        <v>5.0131926121372031E-2</v>
      </c>
      <c r="D111" s="12">
        <f>(S111+S112)/S116</f>
        <v>0.90201005025125625</v>
      </c>
      <c r="E111" s="12">
        <f>(T111+T112)/T116</f>
        <v>0.2</v>
      </c>
      <c r="F111" s="12">
        <f>(U111+U112)/U116</f>
        <v>0.31627906976744186</v>
      </c>
      <c r="H111" s="13" t="s">
        <v>7</v>
      </c>
      <c r="I111" s="12">
        <f>Q111/Q116</f>
        <v>0.27382146439317956</v>
      </c>
      <c r="J111" s="12">
        <f>R111/R116</f>
        <v>1.5831134564643801E-2</v>
      </c>
      <c r="K111" s="12">
        <f>S111/S116</f>
        <v>0.60552763819095479</v>
      </c>
      <c r="L111" s="12">
        <f>T111/T116</f>
        <v>0</v>
      </c>
      <c r="M111" s="12">
        <f>U111/U116</f>
        <v>0.12093023255813953</v>
      </c>
      <c r="P111" t="s">
        <v>7</v>
      </c>
      <c r="Q111">
        <v>273</v>
      </c>
      <c r="R111">
        <v>6</v>
      </c>
      <c r="S111">
        <v>241</v>
      </c>
      <c r="T111">
        <v>0</v>
      </c>
      <c r="U111">
        <v>26</v>
      </c>
    </row>
    <row r="112" spans="1:21" x14ac:dyDescent="0.25">
      <c r="A112" s="13" t="s">
        <v>46</v>
      </c>
      <c r="B112" s="12">
        <f>(Q113+Q114)/Q116</f>
        <v>0.54062186559679037</v>
      </c>
      <c r="C112" s="12">
        <f>(R113+R114)/R116</f>
        <v>0.94722955145118737</v>
      </c>
      <c r="D112" s="12">
        <f>(S113+S114)/S116</f>
        <v>9.7989949748743713E-2</v>
      </c>
      <c r="E112" s="12">
        <f>(T113+T114)/T116</f>
        <v>0.8</v>
      </c>
      <c r="F112" s="12">
        <f>(U113+U114)/U116</f>
        <v>0.63720930232558137</v>
      </c>
      <c r="H112" s="13" t="s">
        <v>8</v>
      </c>
      <c r="I112" s="12">
        <f>Q112/Q116</f>
        <v>0.17452357071213642</v>
      </c>
      <c r="J112" s="12">
        <f>R112/R116</f>
        <v>3.430079155672823E-2</v>
      </c>
      <c r="K112" s="12">
        <f>S112/S116</f>
        <v>0.29648241206030151</v>
      </c>
      <c r="L112" s="12">
        <f>T112/T116</f>
        <v>0.2</v>
      </c>
      <c r="M112" s="12">
        <f>U112/U116</f>
        <v>0.19534883720930232</v>
      </c>
      <c r="P112" t="s">
        <v>8</v>
      </c>
      <c r="Q112">
        <v>174</v>
      </c>
      <c r="R112">
        <v>13</v>
      </c>
      <c r="S112">
        <v>118</v>
      </c>
      <c r="T112">
        <v>1</v>
      </c>
      <c r="U112">
        <v>42</v>
      </c>
    </row>
    <row r="113" spans="1:21" x14ac:dyDescent="0.25">
      <c r="A113" s="13" t="s">
        <v>11</v>
      </c>
      <c r="B113" s="12">
        <f>Q115/Q116</f>
        <v>1.1033099297893681E-2</v>
      </c>
      <c r="C113" s="12">
        <f>R115/R116</f>
        <v>2.6385224274406332E-3</v>
      </c>
      <c r="D113" s="12">
        <f>S115/S116</f>
        <v>0</v>
      </c>
      <c r="E113" s="12">
        <f>T115/T116</f>
        <v>0</v>
      </c>
      <c r="F113" s="12">
        <f>U115/U116</f>
        <v>4.6511627906976744E-2</v>
      </c>
      <c r="H113" s="13" t="s">
        <v>9</v>
      </c>
      <c r="I113" s="12">
        <f>Q113/Q116</f>
        <v>0.10431293881644935</v>
      </c>
      <c r="J113" s="12">
        <f>R113/R116</f>
        <v>7.6517150395778361E-2</v>
      </c>
      <c r="K113" s="12">
        <f>S113/S116</f>
        <v>7.2864321608040197E-2</v>
      </c>
      <c r="L113" s="12">
        <f>T113/T116</f>
        <v>0.4</v>
      </c>
      <c r="M113" s="12">
        <f>U113/U116</f>
        <v>0.20465116279069767</v>
      </c>
      <c r="P113" t="s">
        <v>9</v>
      </c>
      <c r="Q113">
        <v>104</v>
      </c>
      <c r="R113">
        <v>29</v>
      </c>
      <c r="S113">
        <v>29</v>
      </c>
      <c r="T113">
        <v>2</v>
      </c>
      <c r="U113">
        <v>44</v>
      </c>
    </row>
    <row r="114" spans="1:21" x14ac:dyDescent="0.25">
      <c r="H114" s="13" t="s">
        <v>10</v>
      </c>
      <c r="I114" s="12">
        <f>Q114/Q116</f>
        <v>0.436308926780341</v>
      </c>
      <c r="J114" s="12">
        <f>R114/R116</f>
        <v>0.87071240105540892</v>
      </c>
      <c r="K114" s="12">
        <f>S114/S116</f>
        <v>2.5125628140703519E-2</v>
      </c>
      <c r="L114" s="12">
        <f>T114/T116</f>
        <v>0.4</v>
      </c>
      <c r="M114" s="12">
        <f>U114/U116</f>
        <v>0.4325581395348837</v>
      </c>
      <c r="P114" t="s">
        <v>10</v>
      </c>
      <c r="Q114">
        <v>435</v>
      </c>
      <c r="R114">
        <v>330</v>
      </c>
      <c r="S114">
        <v>10</v>
      </c>
      <c r="T114">
        <v>2</v>
      </c>
      <c r="U114">
        <v>93</v>
      </c>
    </row>
    <row r="115" spans="1:21" x14ac:dyDescent="0.25">
      <c r="A115" s="5" t="s">
        <v>48</v>
      </c>
      <c r="B115" s="6"/>
      <c r="C115" s="7">
        <f>C116/1000</f>
        <v>0.379</v>
      </c>
      <c r="D115" s="7">
        <f>D116/1000</f>
        <v>0.39800000000000002</v>
      </c>
      <c r="E115" s="7">
        <f>E116/1000</f>
        <v>5.0000000000000001E-3</v>
      </c>
      <c r="F115" s="7">
        <f>F116/1000</f>
        <v>0.215</v>
      </c>
      <c r="H115" s="13" t="s">
        <v>11</v>
      </c>
      <c r="I115" s="12">
        <f>Q115/Q116</f>
        <v>1.1033099297893681E-2</v>
      </c>
      <c r="J115" s="12">
        <f>R115/R116</f>
        <v>2.6385224274406332E-3</v>
      </c>
      <c r="K115" s="12">
        <f>S115/S116</f>
        <v>0</v>
      </c>
      <c r="L115" s="12">
        <f>T115/T116</f>
        <v>0</v>
      </c>
      <c r="M115" s="12">
        <f>U115/U116</f>
        <v>4.6511627906976744E-2</v>
      </c>
      <c r="P115" t="s">
        <v>11</v>
      </c>
      <c r="Q115">
        <v>11</v>
      </c>
      <c r="R115">
        <v>1</v>
      </c>
      <c r="S115">
        <v>0</v>
      </c>
      <c r="T115">
        <v>0</v>
      </c>
      <c r="U115">
        <v>10</v>
      </c>
    </row>
    <row r="116" spans="1:21" x14ac:dyDescent="0.25">
      <c r="A116" s="5" t="s">
        <v>49</v>
      </c>
      <c r="B116" s="6">
        <f>Q116</f>
        <v>997</v>
      </c>
      <c r="C116" s="6">
        <f>R116</f>
        <v>379</v>
      </c>
      <c r="D116" s="6">
        <f>S116</f>
        <v>398</v>
      </c>
      <c r="E116" s="6">
        <f>T116</f>
        <v>5</v>
      </c>
      <c r="F116" s="6">
        <f>U116</f>
        <v>215</v>
      </c>
      <c r="O116" t="s">
        <v>2</v>
      </c>
      <c r="Q116">
        <v>997</v>
      </c>
      <c r="R116">
        <v>379</v>
      </c>
      <c r="S116">
        <v>398</v>
      </c>
      <c r="T116">
        <v>5</v>
      </c>
      <c r="U116">
        <v>215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A497B-5C08-374B-B07F-3138C320B9DF}">
  <dimension ref="A1:U116"/>
  <sheetViews>
    <sheetView showGridLines="0" topLeftCell="G101" workbookViewId="0">
      <selection activeCell="O16" sqref="O16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0" max="20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79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0.38722554890219563</v>
      </c>
      <c r="C7" s="12">
        <f>(R7+R8)/R12</f>
        <v>0.27070063694267515</v>
      </c>
      <c r="D7" s="12">
        <f>(S7+S8)/S12</f>
        <v>0.31543624161073824</v>
      </c>
      <c r="E7" s="12">
        <f>(T7+T8)/T12</f>
        <v>0.58990536277602523</v>
      </c>
      <c r="F7" s="12">
        <f>(U7+U8)/U12</f>
        <v>0.30136986301369861</v>
      </c>
      <c r="H7" s="13" t="s">
        <v>7</v>
      </c>
      <c r="I7" s="12">
        <f>Q7/Q12</f>
        <v>8.2834331337325345E-2</v>
      </c>
      <c r="J7" s="12">
        <f>R7/R12</f>
        <v>7.6433121019108277E-2</v>
      </c>
      <c r="K7" s="12">
        <f>S7/S12</f>
        <v>6.3758389261744972E-2</v>
      </c>
      <c r="L7" s="12">
        <f>T7/T12</f>
        <v>0.12302839116719243</v>
      </c>
      <c r="M7" s="12">
        <f>U7/U12</f>
        <v>1.3698630136986301E-2</v>
      </c>
      <c r="P7" t="s">
        <v>7</v>
      </c>
      <c r="Q7">
        <v>83</v>
      </c>
      <c r="R7">
        <v>24</v>
      </c>
      <c r="S7">
        <v>19</v>
      </c>
      <c r="T7">
        <v>39</v>
      </c>
      <c r="U7">
        <v>1</v>
      </c>
    </row>
    <row r="8" spans="1:21" x14ac:dyDescent="0.25">
      <c r="A8" s="13" t="s">
        <v>46</v>
      </c>
      <c r="B8" s="12">
        <f>(Q9+Q10)/Q12</f>
        <v>0.49101796407185627</v>
      </c>
      <c r="C8" s="12">
        <f>(R9+R10)/R12</f>
        <v>0.63057324840764328</v>
      </c>
      <c r="D8" s="12">
        <f>(S9+S10)/S12</f>
        <v>0.53020134228187921</v>
      </c>
      <c r="E8" s="12">
        <f>(T9+T10)/T12</f>
        <v>0.34384858044164041</v>
      </c>
      <c r="F8" s="12">
        <f>(U9+U10)/U12</f>
        <v>0.36986301369863012</v>
      </c>
      <c r="H8" s="13" t="s">
        <v>8</v>
      </c>
      <c r="I8" s="12">
        <f>Q8/Q12</f>
        <v>0.30439121756487025</v>
      </c>
      <c r="J8" s="12">
        <f>R8/R12</f>
        <v>0.19426751592356689</v>
      </c>
      <c r="K8" s="12">
        <f>S8/S12</f>
        <v>0.25167785234899331</v>
      </c>
      <c r="L8" s="12">
        <f>T8/T12</f>
        <v>0.46687697160883279</v>
      </c>
      <c r="M8" s="12">
        <f>U8/U12</f>
        <v>0.28767123287671231</v>
      </c>
      <c r="P8" t="s">
        <v>8</v>
      </c>
      <c r="Q8">
        <v>305</v>
      </c>
      <c r="R8">
        <v>61</v>
      </c>
      <c r="S8">
        <v>75</v>
      </c>
      <c r="T8">
        <v>148</v>
      </c>
      <c r="U8">
        <v>21</v>
      </c>
    </row>
    <row r="9" spans="1:21" x14ac:dyDescent="0.25">
      <c r="A9" s="13" t="s">
        <v>11</v>
      </c>
      <c r="B9" s="12">
        <f>Q11/Q12</f>
        <v>0.1217564870259481</v>
      </c>
      <c r="C9" s="12">
        <f>R11/R12</f>
        <v>9.8726114649681534E-2</v>
      </c>
      <c r="D9" s="12">
        <f>S11/S12</f>
        <v>0.15436241610738255</v>
      </c>
      <c r="E9" s="12">
        <f>T11/T12</f>
        <v>6.6246056782334389E-2</v>
      </c>
      <c r="F9" s="12">
        <f>U11/U12</f>
        <v>0.32876712328767121</v>
      </c>
      <c r="H9" s="13" t="s">
        <v>9</v>
      </c>
      <c r="I9" s="12">
        <f>Q9/Q12</f>
        <v>0.25748502994011974</v>
      </c>
      <c r="J9" s="12">
        <f>R9/R12</f>
        <v>0.26114649681528662</v>
      </c>
      <c r="K9" s="12">
        <f>S9/S12</f>
        <v>0.31879194630872482</v>
      </c>
      <c r="L9" s="12">
        <f>T9/T12</f>
        <v>0.20820189274447951</v>
      </c>
      <c r="M9" s="12">
        <f>U9/U12</f>
        <v>0.20547945205479451</v>
      </c>
      <c r="P9" t="s">
        <v>9</v>
      </c>
      <c r="Q9">
        <v>258</v>
      </c>
      <c r="R9">
        <v>82</v>
      </c>
      <c r="S9">
        <v>95</v>
      </c>
      <c r="T9">
        <v>66</v>
      </c>
      <c r="U9">
        <v>15</v>
      </c>
    </row>
    <row r="10" spans="1:21" x14ac:dyDescent="0.25">
      <c r="H10" s="13" t="s">
        <v>10</v>
      </c>
      <c r="I10" s="12">
        <f>Q10/Q12</f>
        <v>0.23353293413173654</v>
      </c>
      <c r="J10" s="12">
        <f>R10/R12</f>
        <v>0.36942675159235666</v>
      </c>
      <c r="K10" s="12">
        <f>S10/S12</f>
        <v>0.21140939597315436</v>
      </c>
      <c r="L10" s="12">
        <f>T10/T12</f>
        <v>0.13564668769716087</v>
      </c>
      <c r="M10" s="12">
        <f>U10/U12</f>
        <v>0.16438356164383561</v>
      </c>
      <c r="P10" t="s">
        <v>10</v>
      </c>
      <c r="Q10">
        <v>234</v>
      </c>
      <c r="R10">
        <v>116</v>
      </c>
      <c r="S10">
        <v>63</v>
      </c>
      <c r="T10">
        <v>43</v>
      </c>
      <c r="U10">
        <v>12</v>
      </c>
    </row>
    <row r="11" spans="1:21" x14ac:dyDescent="0.25">
      <c r="A11" s="5" t="s">
        <v>48</v>
      </c>
      <c r="B11" s="6"/>
      <c r="C11" s="7">
        <f>C12/1000</f>
        <v>0.314</v>
      </c>
      <c r="D11" s="7">
        <f>D12/1000</f>
        <v>0.29799999999999999</v>
      </c>
      <c r="E11" s="7">
        <f>E12/1000</f>
        <v>0.317</v>
      </c>
      <c r="F11" s="7">
        <f>F12/1000</f>
        <v>7.2999999999999995E-2</v>
      </c>
      <c r="H11" s="13" t="s">
        <v>11</v>
      </c>
      <c r="I11" s="12">
        <f>Q11/Q12</f>
        <v>0.1217564870259481</v>
      </c>
      <c r="J11" s="12">
        <f>R11/R12</f>
        <v>9.8726114649681534E-2</v>
      </c>
      <c r="K11" s="12">
        <f>S11/S12</f>
        <v>0.15436241610738255</v>
      </c>
      <c r="L11" s="12">
        <f>T11/T12</f>
        <v>6.6246056782334389E-2</v>
      </c>
      <c r="M11" s="12">
        <f>U11/U12</f>
        <v>0.32876712328767121</v>
      </c>
      <c r="P11" t="s">
        <v>11</v>
      </c>
      <c r="Q11">
        <v>122</v>
      </c>
      <c r="R11">
        <v>31</v>
      </c>
      <c r="S11">
        <v>46</v>
      </c>
      <c r="T11">
        <v>21</v>
      </c>
      <c r="U11">
        <v>24</v>
      </c>
    </row>
    <row r="12" spans="1:21" x14ac:dyDescent="0.25">
      <c r="A12" s="5" t="s">
        <v>49</v>
      </c>
      <c r="B12" s="6">
        <f>Q12</f>
        <v>1002</v>
      </c>
      <c r="C12" s="6">
        <f>R12</f>
        <v>314</v>
      </c>
      <c r="D12" s="6">
        <f>S12</f>
        <v>298</v>
      </c>
      <c r="E12" s="6">
        <f>T12</f>
        <v>317</v>
      </c>
      <c r="F12" s="6">
        <f>U12</f>
        <v>73</v>
      </c>
      <c r="O12" t="s">
        <v>2</v>
      </c>
      <c r="Q12">
        <v>1002</v>
      </c>
      <c r="R12">
        <v>314</v>
      </c>
      <c r="S12">
        <v>298</v>
      </c>
      <c r="T12">
        <v>317</v>
      </c>
      <c r="U12">
        <v>73</v>
      </c>
    </row>
    <row r="17" spans="1:21" x14ac:dyDescent="0.25">
      <c r="O17" t="s">
        <v>80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0.38800000000000001</v>
      </c>
      <c r="C21" s="12">
        <f>(R21+R22)/R26</f>
        <v>0.17796610169491525</v>
      </c>
      <c r="D21" s="12">
        <f>(S21+S22)/S26</f>
        <v>0.40057636887608067</v>
      </c>
      <c r="E21" s="12">
        <f>(T21+T22)/T26</f>
        <v>0.51895043731778423</v>
      </c>
      <c r="F21" s="12">
        <f>(U21+U22)/U26</f>
        <v>0.39189189189189189</v>
      </c>
      <c r="H21" s="13" t="s">
        <v>7</v>
      </c>
      <c r="I21" s="12">
        <f>Q21/Q26</f>
        <v>8.3000000000000004E-2</v>
      </c>
      <c r="J21" s="12">
        <f>R21/R26</f>
        <v>4.2372881355932202E-2</v>
      </c>
      <c r="K21" s="12">
        <f>S21/S26</f>
        <v>8.069164265129683E-2</v>
      </c>
      <c r="L21" s="12">
        <f>T21/T26</f>
        <v>0.12244897959183673</v>
      </c>
      <c r="M21" s="12">
        <f>U21/U26</f>
        <v>4.0540540540540543E-2</v>
      </c>
      <c r="P21" t="s">
        <v>7</v>
      </c>
      <c r="Q21">
        <v>83</v>
      </c>
      <c r="R21">
        <v>10</v>
      </c>
      <c r="S21">
        <v>28</v>
      </c>
      <c r="T21">
        <v>42</v>
      </c>
      <c r="U21">
        <v>3</v>
      </c>
    </row>
    <row r="22" spans="1:21" x14ac:dyDescent="0.25">
      <c r="A22" s="13" t="s">
        <v>46</v>
      </c>
      <c r="B22" s="12">
        <f>(Q23+Q24)/Q26</f>
        <v>0.49</v>
      </c>
      <c r="C22" s="12">
        <f>(R23+R24)/R26</f>
        <v>0.68644067796610164</v>
      </c>
      <c r="D22" s="12">
        <f>(S23+S24)/S26</f>
        <v>0.48414985590778098</v>
      </c>
      <c r="E22" s="12">
        <f>(T23+T24)/T26</f>
        <v>0.39650145772594753</v>
      </c>
      <c r="F22" s="12">
        <f>(U23+U24)/U26</f>
        <v>0.32432432432432434</v>
      </c>
      <c r="H22" s="13" t="s">
        <v>8</v>
      </c>
      <c r="I22" s="12">
        <f>Q22/Q26</f>
        <v>0.30499999999999999</v>
      </c>
      <c r="J22" s="12">
        <f>R22/R26</f>
        <v>0.13559322033898305</v>
      </c>
      <c r="K22" s="12">
        <f>S22/S26</f>
        <v>0.31988472622478387</v>
      </c>
      <c r="L22" s="12">
        <f>T22/T26</f>
        <v>0.39650145772594753</v>
      </c>
      <c r="M22" s="12">
        <f>U22/U26</f>
        <v>0.35135135135135137</v>
      </c>
      <c r="P22" t="s">
        <v>8</v>
      </c>
      <c r="Q22">
        <v>305</v>
      </c>
      <c r="R22">
        <v>32</v>
      </c>
      <c r="S22">
        <v>111</v>
      </c>
      <c r="T22">
        <v>136</v>
      </c>
      <c r="U22">
        <v>26</v>
      </c>
    </row>
    <row r="23" spans="1:21" x14ac:dyDescent="0.25">
      <c r="A23" s="13" t="s">
        <v>11</v>
      </c>
      <c r="B23" s="12">
        <f>Q25/Q26</f>
        <v>0.122</v>
      </c>
      <c r="C23" s="12">
        <f>R25/R26</f>
        <v>0.13559322033898305</v>
      </c>
      <c r="D23" s="12">
        <f>S25/S26</f>
        <v>0.11527377521613832</v>
      </c>
      <c r="E23" s="12">
        <f>T25/T26</f>
        <v>8.4548104956268216E-2</v>
      </c>
      <c r="F23" s="12">
        <f>U25/U26</f>
        <v>0.28378378378378377</v>
      </c>
      <c r="H23" s="13" t="s">
        <v>9</v>
      </c>
      <c r="I23" s="12">
        <f>Q23/Q26</f>
        <v>0.25800000000000001</v>
      </c>
      <c r="J23" s="12">
        <f>R23/R26</f>
        <v>0.23305084745762711</v>
      </c>
      <c r="K23" s="12">
        <f>S23/S26</f>
        <v>0.29106628242074928</v>
      </c>
      <c r="L23" s="12">
        <f>T23/T26</f>
        <v>0.23615160349854228</v>
      </c>
      <c r="M23" s="12">
        <f>U23/U26</f>
        <v>0.28378378378378377</v>
      </c>
      <c r="P23" t="s">
        <v>9</v>
      </c>
      <c r="Q23">
        <v>258</v>
      </c>
      <c r="R23">
        <v>55</v>
      </c>
      <c r="S23">
        <v>101</v>
      </c>
      <c r="T23">
        <v>81</v>
      </c>
      <c r="U23">
        <v>21</v>
      </c>
    </row>
    <row r="24" spans="1:21" x14ac:dyDescent="0.25">
      <c r="H24" s="13" t="s">
        <v>10</v>
      </c>
      <c r="I24" s="12">
        <f>Q24/Q26</f>
        <v>0.23200000000000001</v>
      </c>
      <c r="J24" s="12">
        <f>R24/R26</f>
        <v>0.45338983050847459</v>
      </c>
      <c r="K24" s="12">
        <f>S24/S26</f>
        <v>0.1930835734870317</v>
      </c>
      <c r="L24" s="12">
        <f>T24/T26</f>
        <v>0.16034985422740525</v>
      </c>
      <c r="M24" s="12">
        <f>U24/U26</f>
        <v>4.0540540540540543E-2</v>
      </c>
      <c r="P24" t="s">
        <v>10</v>
      </c>
      <c r="Q24">
        <v>232</v>
      </c>
      <c r="R24">
        <v>107</v>
      </c>
      <c r="S24">
        <v>67</v>
      </c>
      <c r="T24">
        <v>55</v>
      </c>
      <c r="U24">
        <v>3</v>
      </c>
    </row>
    <row r="25" spans="1:21" x14ac:dyDescent="0.25">
      <c r="A25" s="5" t="s">
        <v>48</v>
      </c>
      <c r="B25" s="6"/>
      <c r="C25" s="7">
        <f>C26/1000</f>
        <v>0.23599999999999999</v>
      </c>
      <c r="D25" s="7">
        <f>D26/1000</f>
        <v>0.34699999999999998</v>
      </c>
      <c r="E25" s="7">
        <f>E26/1000</f>
        <v>0.34300000000000003</v>
      </c>
      <c r="F25" s="7">
        <f>F26/1000</f>
        <v>7.3999999999999996E-2</v>
      </c>
      <c r="H25" s="13" t="s">
        <v>11</v>
      </c>
      <c r="I25" s="12">
        <f>Q25/Q26</f>
        <v>0.122</v>
      </c>
      <c r="J25" s="12">
        <f>R25/R26</f>
        <v>0.13559322033898305</v>
      </c>
      <c r="K25" s="12">
        <f>S25/S26</f>
        <v>0.11527377521613832</v>
      </c>
      <c r="L25" s="12">
        <f>T25/T26</f>
        <v>8.4548104956268216E-2</v>
      </c>
      <c r="M25" s="12">
        <f>U25/U26</f>
        <v>0.28378378378378377</v>
      </c>
      <c r="P25" t="s">
        <v>11</v>
      </c>
      <c r="Q25">
        <v>122</v>
      </c>
      <c r="R25">
        <v>32</v>
      </c>
      <c r="S25">
        <v>40</v>
      </c>
      <c r="T25">
        <v>29</v>
      </c>
      <c r="U25">
        <v>21</v>
      </c>
    </row>
    <row r="26" spans="1:21" x14ac:dyDescent="0.25">
      <c r="A26" s="5" t="s">
        <v>49</v>
      </c>
      <c r="B26" s="6">
        <f>Q26</f>
        <v>1000</v>
      </c>
      <c r="C26" s="6">
        <f>R26</f>
        <v>236</v>
      </c>
      <c r="D26" s="6">
        <f>S26</f>
        <v>347</v>
      </c>
      <c r="E26" s="6">
        <f>T26</f>
        <v>343</v>
      </c>
      <c r="F26" s="6">
        <f>U26</f>
        <v>74</v>
      </c>
      <c r="O26" t="s">
        <v>2</v>
      </c>
      <c r="Q26">
        <v>1000</v>
      </c>
      <c r="R26">
        <v>236</v>
      </c>
      <c r="S26">
        <v>347</v>
      </c>
      <c r="T26">
        <v>343</v>
      </c>
      <c r="U26">
        <v>74</v>
      </c>
    </row>
    <row r="32" spans="1:21" x14ac:dyDescent="0.25">
      <c r="O32" t="s">
        <v>81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0.38838838838838841</v>
      </c>
      <c r="C36" s="12">
        <f>(R36+R37)/R41</f>
        <v>0.4222560975609756</v>
      </c>
      <c r="D36" s="12">
        <f>(S36+S37)/S41</f>
        <v>0.27962085308056872</v>
      </c>
      <c r="E36" s="12">
        <f>(T36+T37)/T41</f>
        <v>0.39726027397260272</v>
      </c>
      <c r="F36" s="12">
        <f>(U36+U37)/U41</f>
        <v>0.38983050847457629</v>
      </c>
      <c r="H36" s="13" t="s">
        <v>7</v>
      </c>
      <c r="I36" s="12">
        <f>Q36/Q41</f>
        <v>8.3083083083083084E-2</v>
      </c>
      <c r="J36" s="12">
        <f>R36/R41</f>
        <v>9.451219512195122E-2</v>
      </c>
      <c r="K36" s="12">
        <f>S36/S41</f>
        <v>3.7914691943127965E-2</v>
      </c>
      <c r="L36" s="12">
        <f>T36/T41</f>
        <v>0.12328767123287671</v>
      </c>
      <c r="M36" s="12">
        <f>U36/U41</f>
        <v>6.7796610169491525E-2</v>
      </c>
      <c r="P36" t="s">
        <v>7</v>
      </c>
      <c r="Q36">
        <v>83</v>
      </c>
      <c r="R36">
        <v>62</v>
      </c>
      <c r="S36">
        <v>8</v>
      </c>
      <c r="T36">
        <v>9</v>
      </c>
      <c r="U36">
        <v>4</v>
      </c>
    </row>
    <row r="37" spans="1:21" x14ac:dyDescent="0.25">
      <c r="A37" s="13" t="s">
        <v>46</v>
      </c>
      <c r="B37" s="12">
        <f>(Q38+Q39)/Q41</f>
        <v>0.49049049049049048</v>
      </c>
      <c r="C37" s="12">
        <f>(R38+R39)/R41</f>
        <v>0.48780487804878048</v>
      </c>
      <c r="D37" s="12">
        <f>(S38+S39)/S41</f>
        <v>0.54976303317535546</v>
      </c>
      <c r="E37" s="12">
        <f>(T38+T39)/T41</f>
        <v>0.38356164383561642</v>
      </c>
      <c r="F37" s="12">
        <f>(U38+U39)/U41</f>
        <v>0.44067796610169491</v>
      </c>
      <c r="H37" s="13" t="s">
        <v>8</v>
      </c>
      <c r="I37" s="12">
        <f>Q37/Q41</f>
        <v>0.30530530530530531</v>
      </c>
      <c r="J37" s="12">
        <f>R37/R41</f>
        <v>0.3277439024390244</v>
      </c>
      <c r="K37" s="12">
        <f>S37/S41</f>
        <v>0.24170616113744076</v>
      </c>
      <c r="L37" s="12">
        <f>T37/T41</f>
        <v>0.27397260273972601</v>
      </c>
      <c r="M37" s="12">
        <f>U37/U41</f>
        <v>0.32203389830508472</v>
      </c>
      <c r="P37" t="s">
        <v>8</v>
      </c>
      <c r="Q37">
        <v>305</v>
      </c>
      <c r="R37">
        <v>215</v>
      </c>
      <c r="S37">
        <v>51</v>
      </c>
      <c r="T37">
        <v>20</v>
      </c>
      <c r="U37">
        <v>19</v>
      </c>
    </row>
    <row r="38" spans="1:21" x14ac:dyDescent="0.25">
      <c r="A38" s="13" t="s">
        <v>11</v>
      </c>
      <c r="B38" s="12">
        <f>Q40/Q41</f>
        <v>0.12112112112112113</v>
      </c>
      <c r="C38" s="12">
        <f>R40/R41</f>
        <v>8.9939024390243899E-2</v>
      </c>
      <c r="D38" s="12">
        <f>S40/S41</f>
        <v>0.17061611374407584</v>
      </c>
      <c r="E38" s="12">
        <f>T40/T41</f>
        <v>0.21917808219178081</v>
      </c>
      <c r="F38" s="12">
        <f>U40/U41</f>
        <v>0.16949152542372881</v>
      </c>
      <c r="H38" s="13" t="s">
        <v>9</v>
      </c>
      <c r="I38" s="12">
        <f>Q38/Q41</f>
        <v>0.25725725725725723</v>
      </c>
      <c r="J38" s="12">
        <f>R38/R41</f>
        <v>0.25</v>
      </c>
      <c r="K38" s="12">
        <f>S38/S41</f>
        <v>0.3127962085308057</v>
      </c>
      <c r="L38" s="12">
        <f>T38/T41</f>
        <v>0.19178082191780821</v>
      </c>
      <c r="M38" s="12">
        <f>U38/U41</f>
        <v>0.22033898305084745</v>
      </c>
      <c r="P38" t="s">
        <v>9</v>
      </c>
      <c r="Q38">
        <v>257</v>
      </c>
      <c r="R38">
        <v>164</v>
      </c>
      <c r="S38">
        <v>66</v>
      </c>
      <c r="T38">
        <v>14</v>
      </c>
      <c r="U38">
        <v>13</v>
      </c>
    </row>
    <row r="39" spans="1:21" x14ac:dyDescent="0.25">
      <c r="H39" s="13" t="s">
        <v>10</v>
      </c>
      <c r="I39" s="12">
        <f>Q39/Q41</f>
        <v>0.23323323323323322</v>
      </c>
      <c r="J39" s="12">
        <f>R39/R41</f>
        <v>0.23780487804878048</v>
      </c>
      <c r="K39" s="12">
        <f>S39/S41</f>
        <v>0.23696682464454977</v>
      </c>
      <c r="L39" s="12">
        <f>T39/T41</f>
        <v>0.19178082191780821</v>
      </c>
      <c r="M39" s="12">
        <f>U39/U41</f>
        <v>0.22033898305084745</v>
      </c>
      <c r="P39" t="s">
        <v>10</v>
      </c>
      <c r="Q39">
        <v>233</v>
      </c>
      <c r="R39">
        <v>156</v>
      </c>
      <c r="S39">
        <v>50</v>
      </c>
      <c r="T39">
        <v>14</v>
      </c>
      <c r="U39">
        <v>13</v>
      </c>
    </row>
    <row r="40" spans="1:21" x14ac:dyDescent="0.25">
      <c r="A40" s="5" t="s">
        <v>48</v>
      </c>
      <c r="B40" s="6"/>
      <c r="C40" s="7">
        <f>C41/1000</f>
        <v>0.65600000000000003</v>
      </c>
      <c r="D40" s="7">
        <f>D41/1000</f>
        <v>0.21099999999999999</v>
      </c>
      <c r="E40" s="7">
        <f>E41/1000</f>
        <v>7.2999999999999995E-2</v>
      </c>
      <c r="F40" s="7">
        <f>F41/1000</f>
        <v>5.8999999999999997E-2</v>
      </c>
      <c r="H40" s="13" t="s">
        <v>11</v>
      </c>
      <c r="I40" s="12">
        <f>Q40/Q41</f>
        <v>0.12112112112112113</v>
      </c>
      <c r="J40" s="12">
        <f>R40/R41</f>
        <v>8.9939024390243899E-2</v>
      </c>
      <c r="K40" s="12">
        <f>S40/S41</f>
        <v>0.17061611374407584</v>
      </c>
      <c r="L40" s="12">
        <f>T40/T41</f>
        <v>0.21917808219178081</v>
      </c>
      <c r="M40" s="12">
        <f>U40/U41</f>
        <v>0.16949152542372881</v>
      </c>
      <c r="P40" t="s">
        <v>11</v>
      </c>
      <c r="Q40">
        <v>121</v>
      </c>
      <c r="R40">
        <v>59</v>
      </c>
      <c r="S40">
        <v>36</v>
      </c>
      <c r="T40">
        <v>16</v>
      </c>
      <c r="U40">
        <v>10</v>
      </c>
    </row>
    <row r="41" spans="1:21" x14ac:dyDescent="0.25">
      <c r="A41" s="5" t="s">
        <v>49</v>
      </c>
      <c r="B41" s="6">
        <f>Q41</f>
        <v>999</v>
      </c>
      <c r="C41" s="6">
        <f>R41</f>
        <v>656</v>
      </c>
      <c r="D41" s="6">
        <f>S41</f>
        <v>211</v>
      </c>
      <c r="E41" s="6">
        <f>T41</f>
        <v>73</v>
      </c>
      <c r="F41" s="6">
        <f>U41</f>
        <v>59</v>
      </c>
      <c r="O41" t="s">
        <v>2</v>
      </c>
      <c r="Q41">
        <v>999</v>
      </c>
      <c r="R41">
        <v>656</v>
      </c>
      <c r="S41">
        <v>211</v>
      </c>
      <c r="T41">
        <v>73</v>
      </c>
      <c r="U41">
        <v>59</v>
      </c>
    </row>
    <row r="47" spans="1:21" x14ac:dyDescent="0.25">
      <c r="O47" t="s">
        <v>82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0.38900000000000001</v>
      </c>
      <c r="C51" s="12">
        <f>(R51+R52)/R56</f>
        <v>0.43389830508474575</v>
      </c>
      <c r="D51" s="12">
        <f>(S51+S52)/S56</f>
        <v>0.39285714285714285</v>
      </c>
      <c r="E51" s="12">
        <f>(T51+T52)/T56</f>
        <v>0.35761589403973509</v>
      </c>
      <c r="F51" s="4"/>
      <c r="H51" s="13" t="s">
        <v>7</v>
      </c>
      <c r="I51" s="12">
        <f>Q51/Q56</f>
        <v>8.4000000000000005E-2</v>
      </c>
      <c r="J51" s="12">
        <f>R51/R56</f>
        <v>7.796610169491526E-2</v>
      </c>
      <c r="K51" s="12">
        <f>S51/S56</f>
        <v>8.7301587301587297E-2</v>
      </c>
      <c r="L51" s="12">
        <f>T51/T56</f>
        <v>8.6092715231788075E-2</v>
      </c>
      <c r="M51" s="4"/>
      <c r="P51" t="s">
        <v>7</v>
      </c>
      <c r="Q51">
        <v>84</v>
      </c>
      <c r="R51">
        <v>23</v>
      </c>
      <c r="S51">
        <v>22</v>
      </c>
      <c r="T51">
        <v>39</v>
      </c>
    </row>
    <row r="52" spans="1:20" x14ac:dyDescent="0.25">
      <c r="A52" s="13" t="s">
        <v>46</v>
      </c>
      <c r="B52" s="12">
        <f>(Q53+Q54)/Q56</f>
        <v>0.49</v>
      </c>
      <c r="C52" s="12">
        <f>(R53+R54)/R56</f>
        <v>0.53559322033898304</v>
      </c>
      <c r="D52" s="12">
        <f>(S53+S54)/S56</f>
        <v>0.54365079365079361</v>
      </c>
      <c r="E52" s="12">
        <f>(T53+T54)/T56</f>
        <v>0.43046357615894038</v>
      </c>
      <c r="F52" s="4"/>
      <c r="H52" s="13" t="s">
        <v>8</v>
      </c>
      <c r="I52" s="12">
        <f>Q52/Q56</f>
        <v>0.30499999999999999</v>
      </c>
      <c r="J52" s="12">
        <f>R52/R56</f>
        <v>0.3559322033898305</v>
      </c>
      <c r="K52" s="12">
        <f>S52/S56</f>
        <v>0.30555555555555558</v>
      </c>
      <c r="L52" s="12">
        <f>T52/T56</f>
        <v>0.27152317880794702</v>
      </c>
      <c r="M52" s="4"/>
      <c r="P52" t="s">
        <v>8</v>
      </c>
      <c r="Q52">
        <v>305</v>
      </c>
      <c r="R52">
        <v>105</v>
      </c>
      <c r="S52">
        <v>77</v>
      </c>
      <c r="T52">
        <v>123</v>
      </c>
    </row>
    <row r="53" spans="1:20" x14ac:dyDescent="0.25">
      <c r="A53" s="13" t="s">
        <v>11</v>
      </c>
      <c r="B53" s="12">
        <f>Q55/Q56</f>
        <v>0.121</v>
      </c>
      <c r="C53" s="12">
        <f>R55/R56</f>
        <v>3.0508474576271188E-2</v>
      </c>
      <c r="D53" s="12">
        <f>S55/S56</f>
        <v>6.3492063492063489E-2</v>
      </c>
      <c r="E53" s="12">
        <f>T55/T56</f>
        <v>0.2119205298013245</v>
      </c>
      <c r="F53" s="4"/>
      <c r="H53" s="13" t="s">
        <v>9</v>
      </c>
      <c r="I53" s="12">
        <f>Q53/Q56</f>
        <v>0.25700000000000001</v>
      </c>
      <c r="J53" s="12">
        <f>R53/R56</f>
        <v>0.29152542372881357</v>
      </c>
      <c r="K53" s="12">
        <f>S53/S56</f>
        <v>0.28174603174603174</v>
      </c>
      <c r="L53" s="12">
        <f>T53/T56</f>
        <v>0.22075055187637968</v>
      </c>
      <c r="M53" s="4"/>
      <c r="P53" t="s">
        <v>9</v>
      </c>
      <c r="Q53">
        <v>257</v>
      </c>
      <c r="R53">
        <v>86</v>
      </c>
      <c r="S53">
        <v>71</v>
      </c>
      <c r="T53">
        <v>100</v>
      </c>
    </row>
    <row r="54" spans="1:20" x14ac:dyDescent="0.25">
      <c r="H54" s="13" t="s">
        <v>10</v>
      </c>
      <c r="I54" s="12">
        <f>Q54/Q56</f>
        <v>0.23300000000000001</v>
      </c>
      <c r="J54" s="12">
        <f>R54/R56</f>
        <v>0.2440677966101695</v>
      </c>
      <c r="K54" s="12">
        <f>S54/S56</f>
        <v>0.26190476190476192</v>
      </c>
      <c r="L54" s="12">
        <f>T54/T56</f>
        <v>0.20971302428256069</v>
      </c>
      <c r="M54" s="4"/>
      <c r="P54" t="s">
        <v>10</v>
      </c>
      <c r="Q54">
        <v>233</v>
      </c>
      <c r="R54">
        <v>72</v>
      </c>
      <c r="S54">
        <v>66</v>
      </c>
      <c r="T54">
        <v>95</v>
      </c>
    </row>
    <row r="55" spans="1:20" x14ac:dyDescent="0.25">
      <c r="A55" s="5" t="s">
        <v>48</v>
      </c>
      <c r="B55" s="6"/>
      <c r="C55" s="7">
        <f>C56/1000</f>
        <v>0.29499999999999998</v>
      </c>
      <c r="D55" s="7">
        <f>D56/1000</f>
        <v>0.252</v>
      </c>
      <c r="E55" s="7">
        <f>E56/1000</f>
        <v>0.45300000000000001</v>
      </c>
      <c r="F55" s="7"/>
      <c r="H55" s="13" t="s">
        <v>11</v>
      </c>
      <c r="I55" s="12">
        <f>Q55/Q56</f>
        <v>0.121</v>
      </c>
      <c r="J55" s="12">
        <f>R55/R56</f>
        <v>3.0508474576271188E-2</v>
      </c>
      <c r="K55" s="12">
        <f>S55/S56</f>
        <v>6.3492063492063489E-2</v>
      </c>
      <c r="L55" s="12">
        <f>T55/T56</f>
        <v>0.2119205298013245</v>
      </c>
      <c r="M55" s="4"/>
      <c r="P55" t="s">
        <v>11</v>
      </c>
      <c r="Q55">
        <v>121</v>
      </c>
      <c r="R55">
        <v>9</v>
      </c>
      <c r="S55">
        <v>16</v>
      </c>
      <c r="T55">
        <v>96</v>
      </c>
    </row>
    <row r="56" spans="1:20" x14ac:dyDescent="0.25">
      <c r="A56" s="5" t="s">
        <v>49</v>
      </c>
      <c r="B56" s="6">
        <f>Q56</f>
        <v>1000</v>
      </c>
      <c r="C56" s="6">
        <f>R56</f>
        <v>295</v>
      </c>
      <c r="D56" s="6">
        <f>S56</f>
        <v>252</v>
      </c>
      <c r="E56" s="6">
        <f>T56</f>
        <v>453</v>
      </c>
      <c r="F56" s="6"/>
      <c r="O56" t="s">
        <v>2</v>
      </c>
      <c r="Q56">
        <v>1000</v>
      </c>
      <c r="R56">
        <v>295</v>
      </c>
      <c r="S56">
        <v>252</v>
      </c>
      <c r="T56">
        <v>453</v>
      </c>
    </row>
    <row r="62" spans="1:20" x14ac:dyDescent="0.25">
      <c r="O62" t="s">
        <v>83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0.38800000000000001</v>
      </c>
      <c r="C66" s="12">
        <f>(R66+R67)/R71</f>
        <v>0.45600000000000002</v>
      </c>
      <c r="D66" s="12">
        <f>(S66+S67)/S71</f>
        <v>0.35215946843853818</v>
      </c>
      <c r="E66" s="12">
        <f>(T66+T67)/T71</f>
        <v>0.34259259259259262</v>
      </c>
      <c r="F66" s="4"/>
      <c r="H66" s="13" t="s">
        <v>7</v>
      </c>
      <c r="I66" s="12">
        <f>Q66/Q71</f>
        <v>8.3000000000000004E-2</v>
      </c>
      <c r="J66" s="12">
        <f>R66/R71</f>
        <v>9.8666666666666666E-2</v>
      </c>
      <c r="K66" s="12">
        <f>S66/S71</f>
        <v>7.3089700996677748E-2</v>
      </c>
      <c r="L66" s="12">
        <f>T66/T71</f>
        <v>7.407407407407407E-2</v>
      </c>
      <c r="P66" t="s">
        <v>7</v>
      </c>
      <c r="Q66">
        <v>83</v>
      </c>
      <c r="R66">
        <v>37</v>
      </c>
      <c r="S66">
        <v>22</v>
      </c>
      <c r="T66">
        <v>24</v>
      </c>
    </row>
    <row r="67" spans="1:21" x14ac:dyDescent="0.25">
      <c r="A67" s="13" t="s">
        <v>46</v>
      </c>
      <c r="B67" s="12">
        <f>(Q68+Q69)/Q71</f>
        <v>0.49</v>
      </c>
      <c r="C67" s="12">
        <f>(R68+R69)/R71</f>
        <v>0.41333333333333333</v>
      </c>
      <c r="D67" s="12">
        <f>(S68+S69)/S71</f>
        <v>0.50166112956810627</v>
      </c>
      <c r="E67" s="12">
        <f>(T68+T69)/T71</f>
        <v>0.5679012345679012</v>
      </c>
      <c r="F67" s="4"/>
      <c r="H67" s="13" t="s">
        <v>8</v>
      </c>
      <c r="I67" s="12">
        <f>Q67/Q71</f>
        <v>0.30499999999999999</v>
      </c>
      <c r="J67" s="12">
        <f>R67/R71</f>
        <v>0.35733333333333334</v>
      </c>
      <c r="K67" s="12">
        <f>S67/S71</f>
        <v>0.27906976744186046</v>
      </c>
      <c r="L67" s="12">
        <f>T67/T71</f>
        <v>0.26851851851851855</v>
      </c>
      <c r="P67" t="s">
        <v>8</v>
      </c>
      <c r="Q67">
        <v>305</v>
      </c>
      <c r="R67">
        <v>134</v>
      </c>
      <c r="S67">
        <v>84</v>
      </c>
      <c r="T67">
        <v>87</v>
      </c>
    </row>
    <row r="68" spans="1:21" x14ac:dyDescent="0.25">
      <c r="A68" s="13" t="s">
        <v>11</v>
      </c>
      <c r="B68" s="12">
        <f>Q70/Q71</f>
        <v>0.122</v>
      </c>
      <c r="C68" s="12">
        <f>R70/R71</f>
        <v>0.13066666666666665</v>
      </c>
      <c r="D68" s="12">
        <f>S70/S71</f>
        <v>0.1461794019933555</v>
      </c>
      <c r="E68" s="12">
        <f>T70/T71</f>
        <v>8.9506172839506168E-2</v>
      </c>
      <c r="F68" s="4"/>
      <c r="H68" s="13" t="s">
        <v>9</v>
      </c>
      <c r="I68" s="12">
        <f>Q68/Q71</f>
        <v>0.25600000000000001</v>
      </c>
      <c r="J68" s="12">
        <f>R68/R71</f>
        <v>0.23200000000000001</v>
      </c>
      <c r="K68" s="12">
        <f>S68/S71</f>
        <v>0.28903654485049834</v>
      </c>
      <c r="L68" s="12">
        <f>T68/T71</f>
        <v>0.25308641975308643</v>
      </c>
      <c r="P68" t="s">
        <v>9</v>
      </c>
      <c r="Q68">
        <v>256</v>
      </c>
      <c r="R68">
        <v>87</v>
      </c>
      <c r="S68">
        <v>87</v>
      </c>
      <c r="T68">
        <v>82</v>
      </c>
    </row>
    <row r="69" spans="1:21" x14ac:dyDescent="0.25">
      <c r="H69" s="13" t="s">
        <v>10</v>
      </c>
      <c r="I69" s="12">
        <f>Q69/Q71</f>
        <v>0.23400000000000001</v>
      </c>
      <c r="J69" s="12">
        <f>R69/R71</f>
        <v>0.18133333333333335</v>
      </c>
      <c r="K69" s="12">
        <f>S69/S71</f>
        <v>0.21262458471760798</v>
      </c>
      <c r="L69" s="12">
        <f>T69/T71</f>
        <v>0.31481481481481483</v>
      </c>
      <c r="P69" t="s">
        <v>10</v>
      </c>
      <c r="Q69">
        <v>234</v>
      </c>
      <c r="R69">
        <v>68</v>
      </c>
      <c r="S69">
        <v>64</v>
      </c>
      <c r="T69">
        <v>102</v>
      </c>
    </row>
    <row r="70" spans="1:21" x14ac:dyDescent="0.25">
      <c r="A70" s="5" t="s">
        <v>48</v>
      </c>
      <c r="B70" s="6"/>
      <c r="C70" s="7">
        <f>C71/1000</f>
        <v>0.375</v>
      </c>
      <c r="D70" s="7">
        <f>D71/1000</f>
        <v>0.30099999999999999</v>
      </c>
      <c r="E70" s="7">
        <f>E71/1000</f>
        <v>0.32400000000000001</v>
      </c>
      <c r="F70" s="7"/>
      <c r="H70" s="13" t="s">
        <v>11</v>
      </c>
      <c r="I70" s="12">
        <f>Q70/Q71</f>
        <v>0.122</v>
      </c>
      <c r="J70" s="12">
        <f>R70/R71</f>
        <v>0.13066666666666665</v>
      </c>
      <c r="K70" s="12">
        <f>S70/S71</f>
        <v>0.1461794019933555</v>
      </c>
      <c r="L70" s="12">
        <f>T70/T71</f>
        <v>8.9506172839506168E-2</v>
      </c>
      <c r="P70" t="s">
        <v>11</v>
      </c>
      <c r="Q70">
        <v>122</v>
      </c>
      <c r="R70">
        <v>49</v>
      </c>
      <c r="S70">
        <v>44</v>
      </c>
      <c r="T70">
        <v>29</v>
      </c>
    </row>
    <row r="71" spans="1:21" x14ac:dyDescent="0.25">
      <c r="A71" s="5" t="s">
        <v>49</v>
      </c>
      <c r="B71" s="6">
        <f>Q71</f>
        <v>1000</v>
      </c>
      <c r="C71" s="6">
        <f>R71</f>
        <v>375</v>
      </c>
      <c r="D71" s="6">
        <f>S71</f>
        <v>301</v>
      </c>
      <c r="E71" s="6">
        <f>T71</f>
        <v>324</v>
      </c>
      <c r="F71" s="6"/>
      <c r="O71" t="s">
        <v>2</v>
      </c>
      <c r="Q71">
        <v>1000</v>
      </c>
      <c r="R71">
        <v>375</v>
      </c>
      <c r="S71">
        <v>301</v>
      </c>
      <c r="T71">
        <v>324</v>
      </c>
    </row>
    <row r="77" spans="1:21" x14ac:dyDescent="0.25">
      <c r="O77" t="s">
        <v>84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0.38800000000000001</v>
      </c>
      <c r="C81" s="12">
        <f>(R81+R82)/R86</f>
        <v>0.30944625407166126</v>
      </c>
      <c r="D81" s="12">
        <f>(S81+S82)/S86</f>
        <v>0.42745098039215684</v>
      </c>
      <c r="E81" s="12">
        <f>(T81+T82)/T86</f>
        <v>0.43726235741444869</v>
      </c>
      <c r="F81" s="12">
        <f>(U81+U82)/U86</f>
        <v>0.39428571428571429</v>
      </c>
      <c r="H81" s="13" t="s">
        <v>7</v>
      </c>
      <c r="I81" s="12">
        <f>Q81/Q86</f>
        <v>8.3000000000000004E-2</v>
      </c>
      <c r="J81" s="12">
        <f>R81/R86</f>
        <v>4.8859934853420196E-2</v>
      </c>
      <c r="K81" s="12">
        <f>S81/S86</f>
        <v>0.11372549019607843</v>
      </c>
      <c r="L81" s="12">
        <f>T81/T86</f>
        <v>6.8441064638783272E-2</v>
      </c>
      <c r="M81" s="12">
        <f>U81/U86</f>
        <v>0.12</v>
      </c>
      <c r="P81" t="s">
        <v>7</v>
      </c>
      <c r="Q81">
        <v>83</v>
      </c>
      <c r="R81">
        <v>15</v>
      </c>
      <c r="S81">
        <v>29</v>
      </c>
      <c r="T81">
        <v>18</v>
      </c>
      <c r="U81">
        <v>21</v>
      </c>
    </row>
    <row r="82" spans="1:21" x14ac:dyDescent="0.25">
      <c r="A82" s="13" t="s">
        <v>46</v>
      </c>
      <c r="B82" s="12">
        <f>(Q83+Q84)/Q86</f>
        <v>0.49</v>
      </c>
      <c r="C82" s="12">
        <f>(R83+R84)/R86</f>
        <v>0.53420195439739415</v>
      </c>
      <c r="D82" s="12">
        <f>(S83+S84)/S86</f>
        <v>0.46666666666666667</v>
      </c>
      <c r="E82" s="12">
        <f>(T83+T84)/T86</f>
        <v>0.47528517110266161</v>
      </c>
      <c r="F82" s="12">
        <f>(U83+U84)/U86</f>
        <v>0.46857142857142858</v>
      </c>
      <c r="H82" s="13" t="s">
        <v>8</v>
      </c>
      <c r="I82" s="12">
        <f>Q82/Q86</f>
        <v>0.30499999999999999</v>
      </c>
      <c r="J82" s="12">
        <f>R82/R86</f>
        <v>0.26058631921824105</v>
      </c>
      <c r="K82" s="12">
        <f>S82/S86</f>
        <v>0.31372549019607843</v>
      </c>
      <c r="L82" s="12">
        <f>T82/T86</f>
        <v>0.36882129277566539</v>
      </c>
      <c r="M82" s="12">
        <f>U82/U86</f>
        <v>0.2742857142857143</v>
      </c>
      <c r="P82" t="s">
        <v>8</v>
      </c>
      <c r="Q82">
        <v>305</v>
      </c>
      <c r="R82">
        <v>80</v>
      </c>
      <c r="S82">
        <v>80</v>
      </c>
      <c r="T82">
        <v>97</v>
      </c>
      <c r="U82">
        <v>48</v>
      </c>
    </row>
    <row r="83" spans="1:21" x14ac:dyDescent="0.25">
      <c r="A83" s="13" t="s">
        <v>11</v>
      </c>
      <c r="B83" s="12">
        <f>Q85/Q86</f>
        <v>0.122</v>
      </c>
      <c r="C83" s="12">
        <f>R85/R86</f>
        <v>0.15635179153094461</v>
      </c>
      <c r="D83" s="12">
        <f>S85/S86</f>
        <v>0.10588235294117647</v>
      </c>
      <c r="E83" s="12">
        <f>T85/T86</f>
        <v>8.7452471482889732E-2</v>
      </c>
      <c r="F83" s="12">
        <f>U85/U86</f>
        <v>0.13714285714285715</v>
      </c>
      <c r="H83" s="13" t="s">
        <v>9</v>
      </c>
      <c r="I83" s="12">
        <f>Q83/Q86</f>
        <v>0.25700000000000001</v>
      </c>
      <c r="J83" s="12">
        <f>R83/R86</f>
        <v>0.29315960912052119</v>
      </c>
      <c r="K83" s="12">
        <f>S83/S86</f>
        <v>0.23529411764705882</v>
      </c>
      <c r="L83" s="12">
        <f>T83/T86</f>
        <v>0.25475285171102663</v>
      </c>
      <c r="M83" s="12">
        <f>U83/U86</f>
        <v>0.22857142857142856</v>
      </c>
      <c r="P83" t="s">
        <v>9</v>
      </c>
      <c r="Q83">
        <v>257</v>
      </c>
      <c r="R83">
        <v>90</v>
      </c>
      <c r="S83">
        <v>60</v>
      </c>
      <c r="T83">
        <v>67</v>
      </c>
      <c r="U83">
        <v>40</v>
      </c>
    </row>
    <row r="84" spans="1:21" x14ac:dyDescent="0.25">
      <c r="H84" s="13" t="s">
        <v>10</v>
      </c>
      <c r="I84" s="12">
        <f>Q84/Q86</f>
        <v>0.23300000000000001</v>
      </c>
      <c r="J84" s="12">
        <f>R84/R86</f>
        <v>0.24104234527687296</v>
      </c>
      <c r="K84" s="12">
        <f>S84/S86</f>
        <v>0.23137254901960785</v>
      </c>
      <c r="L84" s="12">
        <f>T84/T86</f>
        <v>0.22053231939163498</v>
      </c>
      <c r="M84" s="12">
        <f>U84/U86</f>
        <v>0.24</v>
      </c>
      <c r="P84" t="s">
        <v>10</v>
      </c>
      <c r="Q84">
        <v>233</v>
      </c>
      <c r="R84">
        <v>74</v>
      </c>
      <c r="S84">
        <v>59</v>
      </c>
      <c r="T84">
        <v>58</v>
      </c>
      <c r="U84">
        <v>42</v>
      </c>
    </row>
    <row r="85" spans="1:21" x14ac:dyDescent="0.25">
      <c r="A85" s="5" t="s">
        <v>48</v>
      </c>
      <c r="B85" s="6"/>
      <c r="C85" s="7">
        <f>C86/1000</f>
        <v>0.307</v>
      </c>
      <c r="D85" s="7">
        <f>D86/1000</f>
        <v>0.255</v>
      </c>
      <c r="E85" s="7">
        <f>E86/1000</f>
        <v>0.26300000000000001</v>
      </c>
      <c r="F85" s="7">
        <f>F86/1000</f>
        <v>0.17499999999999999</v>
      </c>
      <c r="H85" s="13" t="s">
        <v>11</v>
      </c>
      <c r="I85" s="12">
        <f>Q85/Q86</f>
        <v>0.122</v>
      </c>
      <c r="J85" s="12">
        <f>R85/R86</f>
        <v>0.15635179153094461</v>
      </c>
      <c r="K85" s="12">
        <f>S85/S86</f>
        <v>0.10588235294117647</v>
      </c>
      <c r="L85" s="12">
        <f>T85/T86</f>
        <v>8.7452471482889732E-2</v>
      </c>
      <c r="M85" s="12">
        <f>U85/U86</f>
        <v>0.13714285714285715</v>
      </c>
      <c r="P85" t="s">
        <v>11</v>
      </c>
      <c r="Q85">
        <v>122</v>
      </c>
      <c r="R85">
        <v>48</v>
      </c>
      <c r="S85">
        <v>27</v>
      </c>
      <c r="T85">
        <v>23</v>
      </c>
      <c r="U85">
        <v>24</v>
      </c>
    </row>
    <row r="86" spans="1:21" x14ac:dyDescent="0.25">
      <c r="A86" s="5" t="s">
        <v>49</v>
      </c>
      <c r="B86" s="6">
        <f>Q86</f>
        <v>1000</v>
      </c>
      <c r="C86" s="6">
        <f>R86</f>
        <v>307</v>
      </c>
      <c r="D86" s="6">
        <f>S86</f>
        <v>255</v>
      </c>
      <c r="E86" s="6">
        <f>T86</f>
        <v>263</v>
      </c>
      <c r="F86" s="6">
        <f>U86</f>
        <v>175</v>
      </c>
      <c r="O86" t="s">
        <v>2</v>
      </c>
      <c r="Q86">
        <v>1000</v>
      </c>
      <c r="R86">
        <v>307</v>
      </c>
      <c r="S86">
        <v>255</v>
      </c>
      <c r="T86">
        <v>263</v>
      </c>
      <c r="U86">
        <v>175</v>
      </c>
    </row>
    <row r="92" spans="1:21" x14ac:dyDescent="0.25">
      <c r="O92" t="s">
        <v>85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0.38761238761238759</v>
      </c>
      <c r="C96" s="12">
        <f>(R96+R97)/R101</f>
        <v>0.3625866050808314</v>
      </c>
      <c r="D96" s="12">
        <f>(S96+S97)/S101</f>
        <v>0.44303797468354428</v>
      </c>
      <c r="E96" s="12">
        <f>(T96+T97)/T101</f>
        <v>0.22340425531914893</v>
      </c>
      <c r="F96" s="4"/>
      <c r="H96" s="13" t="s">
        <v>7</v>
      </c>
      <c r="I96" s="12">
        <f>Q96/Q101</f>
        <v>8.2917082917082913E-2</v>
      </c>
      <c r="J96" s="12">
        <f>R96/R101</f>
        <v>9.4688221709006926E-2</v>
      </c>
      <c r="K96" s="12">
        <f>S96/S101</f>
        <v>8.0168776371308023E-2</v>
      </c>
      <c r="L96" s="12">
        <f>T96/T101</f>
        <v>4.2553191489361701E-2</v>
      </c>
      <c r="P96" t="s">
        <v>7</v>
      </c>
      <c r="Q96">
        <v>83</v>
      </c>
      <c r="R96">
        <v>41</v>
      </c>
      <c r="S96">
        <v>38</v>
      </c>
      <c r="T96">
        <v>4</v>
      </c>
    </row>
    <row r="97" spans="1:21" x14ac:dyDescent="0.25">
      <c r="A97" s="13" t="s">
        <v>46</v>
      </c>
      <c r="B97" s="12">
        <f>(Q98+Q99)/Q101</f>
        <v>0.49150849150849152</v>
      </c>
      <c r="C97" s="12">
        <f>(R98+R99)/R101</f>
        <v>0.59353348729792144</v>
      </c>
      <c r="D97" s="12">
        <f>(S98+S99)/S101</f>
        <v>0.43248945147679324</v>
      </c>
      <c r="E97" s="12">
        <f>(T98+T99)/T101</f>
        <v>0.31914893617021278</v>
      </c>
      <c r="F97" s="4"/>
      <c r="H97" s="13" t="s">
        <v>8</v>
      </c>
      <c r="I97" s="12">
        <f>Q97/Q101</f>
        <v>0.3046953046953047</v>
      </c>
      <c r="J97" s="12">
        <f>R97/R101</f>
        <v>0.26789838337182448</v>
      </c>
      <c r="K97" s="12">
        <f>S97/S101</f>
        <v>0.3628691983122363</v>
      </c>
      <c r="L97" s="12">
        <f>T97/T101</f>
        <v>0.18085106382978725</v>
      </c>
      <c r="P97" t="s">
        <v>8</v>
      </c>
      <c r="Q97">
        <v>305</v>
      </c>
      <c r="R97">
        <v>116</v>
      </c>
      <c r="S97">
        <v>172</v>
      </c>
      <c r="T97">
        <v>17</v>
      </c>
    </row>
    <row r="98" spans="1:21" x14ac:dyDescent="0.25">
      <c r="A98" s="13" t="s">
        <v>11</v>
      </c>
      <c r="B98" s="12">
        <f>Q100/Q101</f>
        <v>0.12087912087912088</v>
      </c>
      <c r="C98" s="12">
        <f>R100/R101</f>
        <v>4.3879907621247112E-2</v>
      </c>
      <c r="D98" s="12">
        <f>S100/S101</f>
        <v>0.12447257383966245</v>
      </c>
      <c r="E98" s="12">
        <f>T100/T101</f>
        <v>0.45744680851063829</v>
      </c>
      <c r="F98" s="4"/>
      <c r="H98" s="13" t="s">
        <v>9</v>
      </c>
      <c r="I98" s="12">
        <f>Q98/Q101</f>
        <v>0.25774225774225773</v>
      </c>
      <c r="J98" s="12">
        <f>R98/R101</f>
        <v>0.25173210161662818</v>
      </c>
      <c r="K98" s="12">
        <f>S98/S101</f>
        <v>0.27426160337552741</v>
      </c>
      <c r="L98" s="12">
        <f>T98/T101</f>
        <v>0.20212765957446807</v>
      </c>
      <c r="P98" t="s">
        <v>9</v>
      </c>
      <c r="Q98">
        <v>258</v>
      </c>
      <c r="R98">
        <v>109</v>
      </c>
      <c r="S98">
        <v>130</v>
      </c>
      <c r="T98">
        <v>19</v>
      </c>
    </row>
    <row r="99" spans="1:21" x14ac:dyDescent="0.25">
      <c r="H99" s="13" t="s">
        <v>10</v>
      </c>
      <c r="I99" s="12">
        <f>Q99/Q101</f>
        <v>0.23376623376623376</v>
      </c>
      <c r="J99" s="12">
        <f>R99/R101</f>
        <v>0.34180138568129331</v>
      </c>
      <c r="K99" s="12">
        <f>S99/S101</f>
        <v>0.15822784810126583</v>
      </c>
      <c r="L99" s="12">
        <f>T99/T101</f>
        <v>0.11702127659574468</v>
      </c>
      <c r="P99" t="s">
        <v>10</v>
      </c>
      <c r="Q99">
        <v>234</v>
      </c>
      <c r="R99">
        <v>148</v>
      </c>
      <c r="S99">
        <v>75</v>
      </c>
      <c r="T99">
        <v>11</v>
      </c>
    </row>
    <row r="100" spans="1:21" x14ac:dyDescent="0.25">
      <c r="A100" s="5" t="s">
        <v>48</v>
      </c>
      <c r="B100" s="6"/>
      <c r="C100" s="7">
        <f>C101/1000</f>
        <v>0.433</v>
      </c>
      <c r="D100" s="7">
        <f>D101/1000</f>
        <v>0.47399999999999998</v>
      </c>
      <c r="E100" s="7">
        <f>E101/1000</f>
        <v>9.4E-2</v>
      </c>
      <c r="F100" s="7"/>
      <c r="H100" s="13" t="s">
        <v>11</v>
      </c>
      <c r="I100" s="12">
        <f>Q100/Q101</f>
        <v>0.12087912087912088</v>
      </c>
      <c r="J100" s="12">
        <f>R100/R101</f>
        <v>4.3879907621247112E-2</v>
      </c>
      <c r="K100" s="12">
        <f>S100/S101</f>
        <v>0.12447257383966245</v>
      </c>
      <c r="L100" s="12">
        <f>T100/T101</f>
        <v>0.45744680851063829</v>
      </c>
      <c r="P100" t="s">
        <v>11</v>
      </c>
      <c r="Q100">
        <v>121</v>
      </c>
      <c r="R100">
        <v>19</v>
      </c>
      <c r="S100">
        <v>59</v>
      </c>
      <c r="T100">
        <v>43</v>
      </c>
    </row>
    <row r="101" spans="1:21" x14ac:dyDescent="0.25">
      <c r="A101" s="5" t="s">
        <v>49</v>
      </c>
      <c r="B101" s="6">
        <f>Q101</f>
        <v>1001</v>
      </c>
      <c r="C101" s="6">
        <f>R101</f>
        <v>433</v>
      </c>
      <c r="D101" s="6">
        <f>S101</f>
        <v>474</v>
      </c>
      <c r="E101" s="6">
        <f>T101</f>
        <v>94</v>
      </c>
      <c r="F101" s="6"/>
      <c r="O101" t="s">
        <v>2</v>
      </c>
      <c r="Q101">
        <v>1001</v>
      </c>
      <c r="R101">
        <v>433</v>
      </c>
      <c r="S101">
        <v>474</v>
      </c>
      <c r="T101">
        <v>94</v>
      </c>
    </row>
    <row r="107" spans="1:21" x14ac:dyDescent="0.25">
      <c r="O107" t="s">
        <v>86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0.38822355289421157</v>
      </c>
      <c r="C111" s="12">
        <f>(R111+R112)/R116</f>
        <v>0.24210526315789474</v>
      </c>
      <c r="D111" s="12">
        <f>(S111+S112)/S116</f>
        <v>0.56892230576441105</v>
      </c>
      <c r="E111" s="12">
        <f>(T111+T112)/T116</f>
        <v>0.2857142857142857</v>
      </c>
      <c r="F111" s="12">
        <f>(U111+U112)/U116</f>
        <v>0.31481481481481483</v>
      </c>
      <c r="H111" s="13" t="s">
        <v>7</v>
      </c>
      <c r="I111" s="12">
        <f>Q111/Q116</f>
        <v>8.2834331337325345E-2</v>
      </c>
      <c r="J111" s="12">
        <f>R111/R116</f>
        <v>5.2631578947368418E-2</v>
      </c>
      <c r="K111" s="12">
        <f>S111/S116</f>
        <v>0.12280701754385964</v>
      </c>
      <c r="L111" s="12">
        <f>T111/T116</f>
        <v>0.14285714285714285</v>
      </c>
      <c r="M111" s="12">
        <f>U111/U116</f>
        <v>6.0185185185185182E-2</v>
      </c>
      <c r="P111" t="s">
        <v>7</v>
      </c>
      <c r="Q111">
        <v>83</v>
      </c>
      <c r="R111">
        <v>20</v>
      </c>
      <c r="S111">
        <v>49</v>
      </c>
      <c r="T111">
        <v>1</v>
      </c>
      <c r="U111">
        <v>13</v>
      </c>
    </row>
    <row r="112" spans="1:21" x14ac:dyDescent="0.25">
      <c r="A112" s="13" t="s">
        <v>46</v>
      </c>
      <c r="B112" s="12">
        <f>(Q113+Q114)/Q116</f>
        <v>0.49101796407185627</v>
      </c>
      <c r="C112" s="12">
        <f>(R113+R114)/R116</f>
        <v>0.68684210526315792</v>
      </c>
      <c r="D112" s="12">
        <f>(S113+S114)/S116</f>
        <v>0.36842105263157893</v>
      </c>
      <c r="E112" s="12">
        <f>(T113+T114)/T116</f>
        <v>0.42857142857142855</v>
      </c>
      <c r="F112" s="12">
        <f>(U113+U114)/U116</f>
        <v>0.375</v>
      </c>
      <c r="H112" s="13" t="s">
        <v>8</v>
      </c>
      <c r="I112" s="12">
        <f>Q112/Q116</f>
        <v>0.30538922155688625</v>
      </c>
      <c r="J112" s="12">
        <f>R112/R116</f>
        <v>0.18947368421052632</v>
      </c>
      <c r="K112" s="12">
        <f>S112/S116</f>
        <v>0.44611528822055135</v>
      </c>
      <c r="L112" s="12">
        <f>T112/T116</f>
        <v>0.14285714285714285</v>
      </c>
      <c r="M112" s="12">
        <f>U112/U116</f>
        <v>0.25462962962962965</v>
      </c>
      <c r="P112" t="s">
        <v>8</v>
      </c>
      <c r="Q112">
        <v>306</v>
      </c>
      <c r="R112">
        <v>72</v>
      </c>
      <c r="S112">
        <v>178</v>
      </c>
      <c r="T112">
        <v>1</v>
      </c>
      <c r="U112">
        <v>55</v>
      </c>
    </row>
    <row r="113" spans="1:21" x14ac:dyDescent="0.25">
      <c r="A113" s="13" t="s">
        <v>11</v>
      </c>
      <c r="B113" s="12">
        <f>Q115/Q116</f>
        <v>0.12075848303393213</v>
      </c>
      <c r="C113" s="12">
        <f>R115/R116</f>
        <v>7.1052631578947367E-2</v>
      </c>
      <c r="D113" s="12">
        <f>S115/S116</f>
        <v>6.2656641604010022E-2</v>
      </c>
      <c r="E113" s="12">
        <f>T115/T116</f>
        <v>0.2857142857142857</v>
      </c>
      <c r="F113" s="12">
        <f>U115/U116</f>
        <v>0.31018518518518517</v>
      </c>
      <c r="H113" s="13" t="s">
        <v>9</v>
      </c>
      <c r="I113" s="12">
        <f>Q113/Q116</f>
        <v>0.25748502994011974</v>
      </c>
      <c r="J113" s="12">
        <f>R113/R116</f>
        <v>0.2868421052631579</v>
      </c>
      <c r="K113" s="12">
        <f>S113/S116</f>
        <v>0.22055137844611528</v>
      </c>
      <c r="L113" s="12">
        <f>T113/T116</f>
        <v>0.14285714285714285</v>
      </c>
      <c r="M113" s="12">
        <f>U113/U116</f>
        <v>0.27777777777777779</v>
      </c>
      <c r="P113" t="s">
        <v>9</v>
      </c>
      <c r="Q113">
        <v>258</v>
      </c>
      <c r="R113">
        <v>109</v>
      </c>
      <c r="S113">
        <v>88</v>
      </c>
      <c r="T113">
        <v>1</v>
      </c>
      <c r="U113">
        <v>60</v>
      </c>
    </row>
    <row r="114" spans="1:21" x14ac:dyDescent="0.25">
      <c r="H114" s="13" t="s">
        <v>10</v>
      </c>
      <c r="I114" s="12">
        <f>Q114/Q116</f>
        <v>0.23353293413173654</v>
      </c>
      <c r="J114" s="12">
        <f>R114/R116</f>
        <v>0.4</v>
      </c>
      <c r="K114" s="12">
        <f>S114/S116</f>
        <v>0.14786967418546365</v>
      </c>
      <c r="L114" s="12">
        <f>T114/T116</f>
        <v>0.2857142857142857</v>
      </c>
      <c r="M114" s="12">
        <f>U114/U116</f>
        <v>9.7222222222222224E-2</v>
      </c>
      <c r="P114" t="s">
        <v>10</v>
      </c>
      <c r="Q114">
        <v>234</v>
      </c>
      <c r="R114">
        <v>152</v>
      </c>
      <c r="S114">
        <v>59</v>
      </c>
      <c r="T114">
        <v>2</v>
      </c>
      <c r="U114">
        <v>21</v>
      </c>
    </row>
    <row r="115" spans="1:21" x14ac:dyDescent="0.25">
      <c r="A115" s="5" t="s">
        <v>48</v>
      </c>
      <c r="B115" s="6"/>
      <c r="C115" s="7">
        <f>C116/1000</f>
        <v>0.38</v>
      </c>
      <c r="D115" s="7">
        <f>D116/1000</f>
        <v>0.39900000000000002</v>
      </c>
      <c r="E115" s="7">
        <f>E116/1000</f>
        <v>7.0000000000000001E-3</v>
      </c>
      <c r="F115" s="7">
        <f>F116/1000</f>
        <v>0.216</v>
      </c>
      <c r="H115" s="13" t="s">
        <v>11</v>
      </c>
      <c r="I115" s="12">
        <f>Q115/Q116</f>
        <v>0.12075848303393213</v>
      </c>
      <c r="J115" s="12">
        <f>R115/R116</f>
        <v>7.1052631578947367E-2</v>
      </c>
      <c r="K115" s="12">
        <f>S115/S116</f>
        <v>6.2656641604010022E-2</v>
      </c>
      <c r="L115" s="12">
        <f>T115/T116</f>
        <v>0.2857142857142857</v>
      </c>
      <c r="M115" s="12">
        <f>U115/U116</f>
        <v>0.31018518518518517</v>
      </c>
      <c r="P115" t="s">
        <v>11</v>
      </c>
      <c r="Q115">
        <v>121</v>
      </c>
      <c r="R115">
        <v>27</v>
      </c>
      <c r="S115">
        <v>25</v>
      </c>
      <c r="T115">
        <v>2</v>
      </c>
      <c r="U115">
        <v>67</v>
      </c>
    </row>
    <row r="116" spans="1:21" x14ac:dyDescent="0.25">
      <c r="A116" s="5" t="s">
        <v>49</v>
      </c>
      <c r="B116" s="6">
        <f>Q116</f>
        <v>1002</v>
      </c>
      <c r="C116" s="6">
        <f>R116</f>
        <v>380</v>
      </c>
      <c r="D116" s="6">
        <f>S116</f>
        <v>399</v>
      </c>
      <c r="E116" s="6">
        <f>T116</f>
        <v>7</v>
      </c>
      <c r="F116" s="6">
        <f>U116</f>
        <v>216</v>
      </c>
      <c r="O116" t="s">
        <v>2</v>
      </c>
      <c r="Q116">
        <v>1002</v>
      </c>
      <c r="R116">
        <v>380</v>
      </c>
      <c r="S116">
        <v>399</v>
      </c>
      <c r="T116">
        <v>7</v>
      </c>
      <c r="U116">
        <v>216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365D9-9FF8-F548-9A02-70CC82D1C43E}">
  <dimension ref="A1:U116"/>
  <sheetViews>
    <sheetView showGridLines="0" topLeftCell="I4" workbookViewId="0">
      <selection activeCell="O16" sqref="O16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1" max="21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87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0.38476953907815631</v>
      </c>
      <c r="C7" s="12">
        <f>(R7+R8)/R12</f>
        <v>0.1858974358974359</v>
      </c>
      <c r="D7" s="12">
        <f>(S7+S8)/S12</f>
        <v>0.29530201342281881</v>
      </c>
      <c r="E7" s="12">
        <f>(T7+T8)/T12</f>
        <v>0.67619047619047623</v>
      </c>
      <c r="F7" s="12">
        <f>(U7+U8)/U12</f>
        <v>0.34246575342465752</v>
      </c>
      <c r="H7" s="13" t="s">
        <v>7</v>
      </c>
      <c r="I7" s="12">
        <f>Q7/Q12</f>
        <v>0.10721442885771543</v>
      </c>
      <c r="J7" s="12">
        <f>R7/R12</f>
        <v>4.4871794871794872E-2</v>
      </c>
      <c r="K7" s="12">
        <f>S7/S12</f>
        <v>6.3758389261744972E-2</v>
      </c>
      <c r="L7" s="12">
        <f>T7/T12</f>
        <v>0.22857142857142856</v>
      </c>
      <c r="M7" s="12">
        <f>U7/U12</f>
        <v>2.7397260273972601E-2</v>
      </c>
      <c r="P7" t="s">
        <v>7</v>
      </c>
      <c r="Q7">
        <v>107</v>
      </c>
      <c r="R7">
        <v>14</v>
      </c>
      <c r="S7">
        <v>19</v>
      </c>
      <c r="T7">
        <v>72</v>
      </c>
      <c r="U7">
        <v>2</v>
      </c>
    </row>
    <row r="8" spans="1:21" x14ac:dyDescent="0.25">
      <c r="A8" s="13" t="s">
        <v>46</v>
      </c>
      <c r="B8" s="12">
        <f>(Q9+Q10)/Q12</f>
        <v>0.4028056112224449</v>
      </c>
      <c r="C8" s="12">
        <f>(R9+R10)/R12</f>
        <v>0.59615384615384615</v>
      </c>
      <c r="D8" s="12">
        <f>(S9+S10)/S12</f>
        <v>0.45973154362416108</v>
      </c>
      <c r="E8" s="12">
        <f>(T9+T10)/T12</f>
        <v>0.18412698412698414</v>
      </c>
      <c r="F8" s="12">
        <f>(U9+U10)/U12</f>
        <v>0.28767123287671231</v>
      </c>
      <c r="H8" s="13" t="s">
        <v>8</v>
      </c>
      <c r="I8" s="12">
        <f>Q8/Q12</f>
        <v>0.27755511022044088</v>
      </c>
      <c r="J8" s="12">
        <f>R8/R12</f>
        <v>0.14102564102564102</v>
      </c>
      <c r="K8" s="12">
        <f>S8/S12</f>
        <v>0.23154362416107382</v>
      </c>
      <c r="L8" s="12">
        <f>T8/T12</f>
        <v>0.44761904761904764</v>
      </c>
      <c r="M8" s="12">
        <f>U8/U12</f>
        <v>0.31506849315068491</v>
      </c>
      <c r="P8" t="s">
        <v>8</v>
      </c>
      <c r="Q8">
        <v>277</v>
      </c>
      <c r="R8">
        <v>44</v>
      </c>
      <c r="S8">
        <v>69</v>
      </c>
      <c r="T8">
        <v>141</v>
      </c>
      <c r="U8">
        <v>23</v>
      </c>
    </row>
    <row r="9" spans="1:21" x14ac:dyDescent="0.25">
      <c r="A9" s="13" t="s">
        <v>11</v>
      </c>
      <c r="B9" s="12">
        <f>Q11/Q12</f>
        <v>0.21242484969939879</v>
      </c>
      <c r="C9" s="12">
        <f>R11/R12</f>
        <v>0.21794871794871795</v>
      </c>
      <c r="D9" s="12">
        <f>S11/S12</f>
        <v>0.24496644295302014</v>
      </c>
      <c r="E9" s="12">
        <f>T11/T12</f>
        <v>0.13968253968253969</v>
      </c>
      <c r="F9" s="12">
        <f>U11/U12</f>
        <v>0.36986301369863012</v>
      </c>
      <c r="H9" s="13" t="s">
        <v>9</v>
      </c>
      <c r="I9" s="12">
        <f>Q9/Q12</f>
        <v>0.16633266533066132</v>
      </c>
      <c r="J9" s="12">
        <f>R9/R12</f>
        <v>0.1858974358974359</v>
      </c>
      <c r="K9" s="12">
        <f>S9/S12</f>
        <v>0.16778523489932887</v>
      </c>
      <c r="L9" s="12">
        <f>T9/T12</f>
        <v>0.15238095238095239</v>
      </c>
      <c r="M9" s="12">
        <f>U9/U12</f>
        <v>0.13698630136986301</v>
      </c>
      <c r="P9" t="s">
        <v>9</v>
      </c>
      <c r="Q9">
        <v>166</v>
      </c>
      <c r="R9">
        <v>58</v>
      </c>
      <c r="S9">
        <v>50</v>
      </c>
      <c r="T9">
        <v>48</v>
      </c>
      <c r="U9">
        <v>10</v>
      </c>
    </row>
    <row r="10" spans="1:21" x14ac:dyDescent="0.25">
      <c r="H10" s="13" t="s">
        <v>10</v>
      </c>
      <c r="I10" s="12">
        <f>Q10/Q12</f>
        <v>0.23647294589178355</v>
      </c>
      <c r="J10" s="12">
        <f>R10/R12</f>
        <v>0.41025641025641024</v>
      </c>
      <c r="K10" s="12">
        <f>S10/S12</f>
        <v>0.29194630872483224</v>
      </c>
      <c r="L10" s="12">
        <f>T10/T12</f>
        <v>3.1746031746031744E-2</v>
      </c>
      <c r="M10" s="12">
        <f>U10/U12</f>
        <v>0.15068493150684931</v>
      </c>
      <c r="P10" t="s">
        <v>10</v>
      </c>
      <c r="Q10">
        <v>236</v>
      </c>
      <c r="R10">
        <v>128</v>
      </c>
      <c r="S10">
        <v>87</v>
      </c>
      <c r="T10">
        <v>10</v>
      </c>
      <c r="U10">
        <v>11</v>
      </c>
    </row>
    <row r="11" spans="1:21" x14ac:dyDescent="0.25">
      <c r="A11" s="5" t="s">
        <v>48</v>
      </c>
      <c r="B11" s="6"/>
      <c r="C11" s="7">
        <f>C12/1000</f>
        <v>0.312</v>
      </c>
      <c r="D11" s="7">
        <f>D12/1000</f>
        <v>0.29799999999999999</v>
      </c>
      <c r="E11" s="7">
        <f>E12/1000</f>
        <v>0.315</v>
      </c>
      <c r="F11" s="7">
        <f>F12/1000</f>
        <v>7.2999999999999995E-2</v>
      </c>
      <c r="H11" s="13" t="s">
        <v>11</v>
      </c>
      <c r="I11" s="12">
        <f>Q11/Q12</f>
        <v>0.21242484969939879</v>
      </c>
      <c r="J11" s="12">
        <f>R11/R12</f>
        <v>0.21794871794871795</v>
      </c>
      <c r="K11" s="12">
        <f>S11/S12</f>
        <v>0.24496644295302014</v>
      </c>
      <c r="L11" s="12">
        <f>T11/T12</f>
        <v>0.13968253968253969</v>
      </c>
      <c r="M11" s="12">
        <f>U11/U12</f>
        <v>0.36986301369863012</v>
      </c>
      <c r="P11" t="s">
        <v>11</v>
      </c>
      <c r="Q11">
        <v>212</v>
      </c>
      <c r="R11">
        <v>68</v>
      </c>
      <c r="S11">
        <v>73</v>
      </c>
      <c r="T11">
        <v>44</v>
      </c>
      <c r="U11">
        <v>27</v>
      </c>
    </row>
    <row r="12" spans="1:21" x14ac:dyDescent="0.25">
      <c r="A12" s="5" t="s">
        <v>49</v>
      </c>
      <c r="B12" s="6">
        <f>Q12</f>
        <v>998</v>
      </c>
      <c r="C12" s="6">
        <f>R12</f>
        <v>312</v>
      </c>
      <c r="D12" s="6">
        <f>S12</f>
        <v>298</v>
      </c>
      <c r="E12" s="6">
        <f>T12</f>
        <v>315</v>
      </c>
      <c r="F12" s="6">
        <f>U12</f>
        <v>73</v>
      </c>
      <c r="O12" t="s">
        <v>2</v>
      </c>
      <c r="Q12">
        <v>998</v>
      </c>
      <c r="R12">
        <v>312</v>
      </c>
      <c r="S12">
        <v>298</v>
      </c>
      <c r="T12">
        <v>315</v>
      </c>
      <c r="U12">
        <v>73</v>
      </c>
    </row>
    <row r="17" spans="1:21" x14ac:dyDescent="0.25">
      <c r="O17" t="s">
        <v>88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0.38638638638638639</v>
      </c>
      <c r="C21" s="12">
        <f>(R21+R22)/R26</f>
        <v>9.7046413502109699E-2</v>
      </c>
      <c r="D21" s="12">
        <f>(S21+S22)/S26</f>
        <v>0.37391304347826088</v>
      </c>
      <c r="E21" s="12">
        <f>(T21+T22)/T26</f>
        <v>0.64825581395348841</v>
      </c>
      <c r="F21" s="12">
        <f>(U21+U22)/U26</f>
        <v>0.15068493150684931</v>
      </c>
      <c r="H21" s="13" t="s">
        <v>7</v>
      </c>
      <c r="I21" s="12">
        <f>Q21/Q26</f>
        <v>0.10910910910910911</v>
      </c>
      <c r="J21" s="12">
        <f>R21/R26</f>
        <v>1.6877637130801686E-2</v>
      </c>
      <c r="K21" s="12">
        <f>S21/S26</f>
        <v>7.5362318840579715E-2</v>
      </c>
      <c r="L21" s="12">
        <f>T21/T26</f>
        <v>0.22965116279069767</v>
      </c>
      <c r="M21" s="12">
        <f>U21/U26</f>
        <v>0</v>
      </c>
      <c r="P21" t="s">
        <v>7</v>
      </c>
      <c r="Q21">
        <v>109</v>
      </c>
      <c r="R21">
        <v>4</v>
      </c>
      <c r="S21">
        <v>26</v>
      </c>
      <c r="T21">
        <v>79</v>
      </c>
      <c r="U21">
        <v>0</v>
      </c>
    </row>
    <row r="22" spans="1:21" x14ac:dyDescent="0.25">
      <c r="A22" s="13" t="s">
        <v>46</v>
      </c>
      <c r="B22" s="12">
        <f>(Q23+Q24)/Q26</f>
        <v>0.4014014014014014</v>
      </c>
      <c r="C22" s="12">
        <f>(R23+R24)/R26</f>
        <v>0.67088607594936711</v>
      </c>
      <c r="D22" s="12">
        <f>(S23+S24)/S26</f>
        <v>0.40289855072463771</v>
      </c>
      <c r="E22" s="12">
        <f>(T23+T24)/T26</f>
        <v>0.22383720930232559</v>
      </c>
      <c r="F22" s="12">
        <f>(U23+U24)/U26</f>
        <v>0.35616438356164382</v>
      </c>
      <c r="H22" s="13" t="s">
        <v>8</v>
      </c>
      <c r="I22" s="12">
        <f>Q22/Q26</f>
        <v>0.2772772772772773</v>
      </c>
      <c r="J22" s="12">
        <f>R22/R26</f>
        <v>8.0168776371308023E-2</v>
      </c>
      <c r="K22" s="12">
        <f>S22/S26</f>
        <v>0.29855072463768118</v>
      </c>
      <c r="L22" s="12">
        <f>T22/T26</f>
        <v>0.41860465116279072</v>
      </c>
      <c r="M22" s="12">
        <f>U22/U26</f>
        <v>0.15068493150684931</v>
      </c>
      <c r="P22" t="s">
        <v>8</v>
      </c>
      <c r="Q22">
        <v>277</v>
      </c>
      <c r="R22">
        <v>19</v>
      </c>
      <c r="S22">
        <v>103</v>
      </c>
      <c r="T22">
        <v>144</v>
      </c>
      <c r="U22">
        <v>11</v>
      </c>
    </row>
    <row r="23" spans="1:21" x14ac:dyDescent="0.25">
      <c r="A23" s="13" t="s">
        <v>11</v>
      </c>
      <c r="B23" s="12">
        <f>Q25/Q26</f>
        <v>0.2122122122122122</v>
      </c>
      <c r="C23" s="12">
        <f>R25/R26</f>
        <v>0.2320675105485232</v>
      </c>
      <c r="D23" s="12">
        <f>S25/S26</f>
        <v>0.22318840579710145</v>
      </c>
      <c r="E23" s="12">
        <f>T25/T26</f>
        <v>0.12790697674418605</v>
      </c>
      <c r="F23" s="12">
        <f>U25/U26</f>
        <v>0.49315068493150682</v>
      </c>
      <c r="H23" s="13" t="s">
        <v>9</v>
      </c>
      <c r="I23" s="12">
        <f>Q23/Q26</f>
        <v>0.16616616616616617</v>
      </c>
      <c r="J23" s="12">
        <f>R23/R26</f>
        <v>0.15189873417721519</v>
      </c>
      <c r="K23" s="12">
        <f>S23/S26</f>
        <v>0.15942028985507245</v>
      </c>
      <c r="L23" s="12">
        <f>T23/T26</f>
        <v>0.16860465116279069</v>
      </c>
      <c r="M23" s="12">
        <f>U23/U26</f>
        <v>0.23287671232876711</v>
      </c>
      <c r="P23" t="s">
        <v>9</v>
      </c>
      <c r="Q23">
        <v>166</v>
      </c>
      <c r="R23">
        <v>36</v>
      </c>
      <c r="S23">
        <v>55</v>
      </c>
      <c r="T23">
        <v>58</v>
      </c>
      <c r="U23">
        <v>17</v>
      </c>
    </row>
    <row r="24" spans="1:21" x14ac:dyDescent="0.25">
      <c r="H24" s="13" t="s">
        <v>10</v>
      </c>
      <c r="I24" s="12">
        <f>Q24/Q26</f>
        <v>0.23523523523523523</v>
      </c>
      <c r="J24" s="12">
        <f>R24/R26</f>
        <v>0.51898734177215189</v>
      </c>
      <c r="K24" s="12">
        <f>S24/S26</f>
        <v>0.24347826086956523</v>
      </c>
      <c r="L24" s="12">
        <f>T24/T26</f>
        <v>5.5232558139534885E-2</v>
      </c>
      <c r="M24" s="12">
        <f>U24/U26</f>
        <v>0.12328767123287671</v>
      </c>
      <c r="P24" t="s">
        <v>10</v>
      </c>
      <c r="Q24">
        <v>235</v>
      </c>
      <c r="R24">
        <v>123</v>
      </c>
      <c r="S24">
        <v>84</v>
      </c>
      <c r="T24">
        <v>19</v>
      </c>
      <c r="U24">
        <v>9</v>
      </c>
    </row>
    <row r="25" spans="1:21" x14ac:dyDescent="0.25">
      <c r="A25" s="5" t="s">
        <v>48</v>
      </c>
      <c r="B25" s="6"/>
      <c r="C25" s="7">
        <f>C26/1000</f>
        <v>0.23699999999999999</v>
      </c>
      <c r="D25" s="7">
        <f>D26/1000</f>
        <v>0.34499999999999997</v>
      </c>
      <c r="E25" s="7">
        <f>E26/1000</f>
        <v>0.34399999999999997</v>
      </c>
      <c r="F25" s="7">
        <f>F26/1000</f>
        <v>7.2999999999999995E-2</v>
      </c>
      <c r="H25" s="13" t="s">
        <v>11</v>
      </c>
      <c r="I25" s="12">
        <f>Q25/Q26</f>
        <v>0.2122122122122122</v>
      </c>
      <c r="J25" s="12">
        <f>R25/R26</f>
        <v>0.2320675105485232</v>
      </c>
      <c r="K25" s="12">
        <f>S25/S26</f>
        <v>0.22318840579710145</v>
      </c>
      <c r="L25" s="12">
        <f>T25/T26</f>
        <v>0.12790697674418605</v>
      </c>
      <c r="M25" s="12">
        <f>U25/U26</f>
        <v>0.49315068493150682</v>
      </c>
      <c r="P25" t="s">
        <v>11</v>
      </c>
      <c r="Q25">
        <v>212</v>
      </c>
      <c r="R25">
        <v>55</v>
      </c>
      <c r="S25">
        <v>77</v>
      </c>
      <c r="T25">
        <v>44</v>
      </c>
      <c r="U25">
        <v>36</v>
      </c>
    </row>
    <row r="26" spans="1:21" x14ac:dyDescent="0.25">
      <c r="A26" s="5" t="s">
        <v>49</v>
      </c>
      <c r="B26" s="6">
        <f>Q26</f>
        <v>999</v>
      </c>
      <c r="C26" s="6">
        <f>R26</f>
        <v>237</v>
      </c>
      <c r="D26" s="6">
        <f>S26</f>
        <v>345</v>
      </c>
      <c r="E26" s="6">
        <f>T26</f>
        <v>344</v>
      </c>
      <c r="F26" s="6">
        <f>U26</f>
        <v>73</v>
      </c>
      <c r="O26" t="s">
        <v>2</v>
      </c>
      <c r="Q26">
        <v>999</v>
      </c>
      <c r="R26">
        <v>237</v>
      </c>
      <c r="S26">
        <v>345</v>
      </c>
      <c r="T26">
        <v>344</v>
      </c>
      <c r="U26">
        <v>73</v>
      </c>
    </row>
    <row r="32" spans="1:21" x14ac:dyDescent="0.25">
      <c r="O32" t="s">
        <v>89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0.38600000000000001</v>
      </c>
      <c r="C36" s="12">
        <f>(R36+R37)/R41</f>
        <v>0.42922374429223742</v>
      </c>
      <c r="D36" s="12">
        <f>(S36+S37)/S41</f>
        <v>0.24528301886792453</v>
      </c>
      <c r="E36" s="12">
        <f>(T36+T37)/T41</f>
        <v>0.43055555555555558</v>
      </c>
      <c r="F36" s="12">
        <f>(U36+U37)/U41</f>
        <v>0.3559322033898305</v>
      </c>
      <c r="H36" s="13" t="s">
        <v>7</v>
      </c>
      <c r="I36" s="12">
        <f>Q36/Q41</f>
        <v>0.108</v>
      </c>
      <c r="J36" s="12">
        <f>R36/R41</f>
        <v>0.12633181126331811</v>
      </c>
      <c r="K36" s="12">
        <f>S36/S41</f>
        <v>5.6603773584905662E-2</v>
      </c>
      <c r="L36" s="12">
        <f>T36/T41</f>
        <v>0.1388888888888889</v>
      </c>
      <c r="M36" s="12">
        <f>U36/U41</f>
        <v>5.0847457627118647E-2</v>
      </c>
      <c r="P36" t="s">
        <v>7</v>
      </c>
      <c r="Q36">
        <v>108</v>
      </c>
      <c r="R36">
        <v>83</v>
      </c>
      <c r="S36">
        <v>12</v>
      </c>
      <c r="T36">
        <v>10</v>
      </c>
      <c r="U36">
        <v>3</v>
      </c>
    </row>
    <row r="37" spans="1:21" x14ac:dyDescent="0.25">
      <c r="A37" s="13" t="s">
        <v>46</v>
      </c>
      <c r="B37" s="12">
        <f>(Q38+Q39)/Q41</f>
        <v>0.40200000000000002</v>
      </c>
      <c r="C37" s="12">
        <f>(R38+R39)/R41</f>
        <v>0.39573820395738202</v>
      </c>
      <c r="D37" s="12">
        <f>(S38+S39)/S41</f>
        <v>0.46226415094339623</v>
      </c>
      <c r="E37" s="12">
        <f>(T38+T39)/T41</f>
        <v>0.27777777777777779</v>
      </c>
      <c r="F37" s="12">
        <f>(U38+U39)/U41</f>
        <v>0.40677966101694918</v>
      </c>
      <c r="H37" s="13" t="s">
        <v>8</v>
      </c>
      <c r="I37" s="12">
        <f>Q37/Q41</f>
        <v>0.27800000000000002</v>
      </c>
      <c r="J37" s="12">
        <f>R37/R41</f>
        <v>0.30289193302891931</v>
      </c>
      <c r="K37" s="12">
        <f>S37/S41</f>
        <v>0.18867924528301888</v>
      </c>
      <c r="L37" s="12">
        <f>T37/T41</f>
        <v>0.29166666666666669</v>
      </c>
      <c r="M37" s="12">
        <f>U37/U41</f>
        <v>0.30508474576271188</v>
      </c>
      <c r="P37" t="s">
        <v>8</v>
      </c>
      <c r="Q37">
        <v>278</v>
      </c>
      <c r="R37">
        <v>199</v>
      </c>
      <c r="S37">
        <v>40</v>
      </c>
      <c r="T37">
        <v>21</v>
      </c>
      <c r="U37">
        <v>18</v>
      </c>
    </row>
    <row r="38" spans="1:21" x14ac:dyDescent="0.25">
      <c r="A38" s="13" t="s">
        <v>11</v>
      </c>
      <c r="B38" s="12">
        <f>Q40/Q41</f>
        <v>0.21199999999999999</v>
      </c>
      <c r="C38" s="12">
        <f>R40/R41</f>
        <v>0.17503805175038051</v>
      </c>
      <c r="D38" s="12">
        <f>S40/S41</f>
        <v>0.29245283018867924</v>
      </c>
      <c r="E38" s="12">
        <f>T40/T41</f>
        <v>0.29166666666666669</v>
      </c>
      <c r="F38" s="12">
        <f>U40/U41</f>
        <v>0.23728813559322035</v>
      </c>
      <c r="H38" s="13" t="s">
        <v>9</v>
      </c>
      <c r="I38" s="12">
        <f>Q38/Q41</f>
        <v>0.16600000000000001</v>
      </c>
      <c r="J38" s="12">
        <f>R38/R41</f>
        <v>0.15372907153729071</v>
      </c>
      <c r="K38" s="12">
        <f>S38/S41</f>
        <v>0.20754716981132076</v>
      </c>
      <c r="L38" s="12">
        <f>T38/T41</f>
        <v>0.1388888888888889</v>
      </c>
      <c r="M38" s="12">
        <f>U38/U41</f>
        <v>0.1864406779661017</v>
      </c>
      <c r="P38" t="s">
        <v>9</v>
      </c>
      <c r="Q38">
        <v>166</v>
      </c>
      <c r="R38">
        <v>101</v>
      </c>
      <c r="S38">
        <v>44</v>
      </c>
      <c r="T38">
        <v>10</v>
      </c>
      <c r="U38">
        <v>11</v>
      </c>
    </row>
    <row r="39" spans="1:21" x14ac:dyDescent="0.25">
      <c r="H39" s="13" t="s">
        <v>10</v>
      </c>
      <c r="I39" s="12">
        <f>Q39/Q41</f>
        <v>0.23599999999999999</v>
      </c>
      <c r="J39" s="12">
        <f>R39/R41</f>
        <v>0.24200913242009131</v>
      </c>
      <c r="K39" s="12">
        <f>S39/S41</f>
        <v>0.25471698113207547</v>
      </c>
      <c r="L39" s="12">
        <f>T39/T41</f>
        <v>0.1388888888888889</v>
      </c>
      <c r="M39" s="12">
        <f>U39/U41</f>
        <v>0.22033898305084745</v>
      </c>
      <c r="P39" t="s">
        <v>10</v>
      </c>
      <c r="Q39">
        <v>236</v>
      </c>
      <c r="R39">
        <v>159</v>
      </c>
      <c r="S39">
        <v>54</v>
      </c>
      <c r="T39">
        <v>10</v>
      </c>
      <c r="U39">
        <v>13</v>
      </c>
    </row>
    <row r="40" spans="1:21" x14ac:dyDescent="0.25">
      <c r="A40" s="5" t="s">
        <v>48</v>
      </c>
      <c r="B40" s="6"/>
      <c r="C40" s="7">
        <f>C41/1000</f>
        <v>0.65700000000000003</v>
      </c>
      <c r="D40" s="7">
        <f>D41/1000</f>
        <v>0.21199999999999999</v>
      </c>
      <c r="E40" s="7">
        <f>E41/1000</f>
        <v>7.1999999999999995E-2</v>
      </c>
      <c r="F40" s="7">
        <f>F41/1000</f>
        <v>5.8999999999999997E-2</v>
      </c>
      <c r="H40" s="13" t="s">
        <v>11</v>
      </c>
      <c r="I40" s="12">
        <f>Q40/Q41</f>
        <v>0.21199999999999999</v>
      </c>
      <c r="J40" s="12">
        <f>R40/R41</f>
        <v>0.17503805175038051</v>
      </c>
      <c r="K40" s="12">
        <f>S40/S41</f>
        <v>0.29245283018867924</v>
      </c>
      <c r="L40" s="12">
        <f>T40/T41</f>
        <v>0.29166666666666669</v>
      </c>
      <c r="M40" s="12">
        <f>U40/U41</f>
        <v>0.23728813559322035</v>
      </c>
      <c r="P40" t="s">
        <v>11</v>
      </c>
      <c r="Q40">
        <v>212</v>
      </c>
      <c r="R40">
        <v>115</v>
      </c>
      <c r="S40">
        <v>62</v>
      </c>
      <c r="T40">
        <v>21</v>
      </c>
      <c r="U40">
        <v>14</v>
      </c>
    </row>
    <row r="41" spans="1:21" x14ac:dyDescent="0.25">
      <c r="A41" s="5" t="s">
        <v>49</v>
      </c>
      <c r="B41" s="6">
        <f>Q41</f>
        <v>1000</v>
      </c>
      <c r="C41" s="6">
        <f>R41</f>
        <v>657</v>
      </c>
      <c r="D41" s="6">
        <f>S41</f>
        <v>212</v>
      </c>
      <c r="E41" s="6">
        <f>T41</f>
        <v>72</v>
      </c>
      <c r="F41" s="6">
        <f>U41</f>
        <v>59</v>
      </c>
      <c r="O41" t="s">
        <v>2</v>
      </c>
      <c r="Q41">
        <v>1000</v>
      </c>
      <c r="R41">
        <v>657</v>
      </c>
      <c r="S41">
        <v>212</v>
      </c>
      <c r="T41">
        <v>72</v>
      </c>
      <c r="U41">
        <v>59</v>
      </c>
    </row>
    <row r="47" spans="1:21" x14ac:dyDescent="0.25">
      <c r="O47" t="s">
        <v>90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0.38600000000000001</v>
      </c>
      <c r="C51" s="12">
        <f>(R51+R52)/R56</f>
        <v>0.43243243243243246</v>
      </c>
      <c r="D51" s="12">
        <f>(S51+S52)/S56</f>
        <v>0.40476190476190477</v>
      </c>
      <c r="E51" s="12">
        <f>(T51+T52)/T56</f>
        <v>0.34513274336283184</v>
      </c>
      <c r="F51" s="4"/>
      <c r="H51" s="13" t="s">
        <v>7</v>
      </c>
      <c r="I51" s="12">
        <f>Q51/Q56</f>
        <v>0.108</v>
      </c>
      <c r="J51" s="12">
        <f>R51/R56</f>
        <v>0.11824324324324324</v>
      </c>
      <c r="K51" s="12">
        <f>S51/S56</f>
        <v>0.1111111111111111</v>
      </c>
      <c r="L51" s="12">
        <f>T51/T56</f>
        <v>9.9557522123893807E-2</v>
      </c>
      <c r="M51" s="4"/>
      <c r="P51" t="s">
        <v>7</v>
      </c>
      <c r="Q51">
        <v>108</v>
      </c>
      <c r="R51">
        <v>35</v>
      </c>
      <c r="S51">
        <v>28</v>
      </c>
      <c r="T51">
        <v>45</v>
      </c>
    </row>
    <row r="52" spans="1:20" x14ac:dyDescent="0.25">
      <c r="A52" s="13" t="s">
        <v>46</v>
      </c>
      <c r="B52" s="12">
        <f>(Q53+Q54)/Q56</f>
        <v>0.40200000000000002</v>
      </c>
      <c r="C52" s="12">
        <f>(R53+R54)/R56</f>
        <v>0.46621621621621623</v>
      </c>
      <c r="D52" s="12">
        <f>(S53+S54)/S56</f>
        <v>0.40873015873015872</v>
      </c>
      <c r="E52" s="12">
        <f>(T53+T54)/T56</f>
        <v>0.35619469026548672</v>
      </c>
      <c r="F52" s="4"/>
      <c r="H52" s="13" t="s">
        <v>8</v>
      </c>
      <c r="I52" s="12">
        <f>Q52/Q56</f>
        <v>0.27800000000000002</v>
      </c>
      <c r="J52" s="12">
        <f>R52/R56</f>
        <v>0.3141891891891892</v>
      </c>
      <c r="K52" s="12">
        <f>S52/S56</f>
        <v>0.29365079365079366</v>
      </c>
      <c r="L52" s="12">
        <f>T52/T56</f>
        <v>0.24557522123893805</v>
      </c>
      <c r="M52" s="4"/>
      <c r="P52" t="s">
        <v>8</v>
      </c>
      <c r="Q52">
        <v>278</v>
      </c>
      <c r="R52">
        <v>93</v>
      </c>
      <c r="S52">
        <v>74</v>
      </c>
      <c r="T52">
        <v>111</v>
      </c>
    </row>
    <row r="53" spans="1:20" x14ac:dyDescent="0.25">
      <c r="A53" s="13" t="s">
        <v>11</v>
      </c>
      <c r="B53" s="12">
        <f>Q55/Q56</f>
        <v>0.21199999999999999</v>
      </c>
      <c r="C53" s="12">
        <f>R55/R56</f>
        <v>0.10135135135135136</v>
      </c>
      <c r="D53" s="12">
        <f>S55/S56</f>
        <v>0.18650793650793651</v>
      </c>
      <c r="E53" s="12">
        <f>T55/T56</f>
        <v>0.29867256637168144</v>
      </c>
      <c r="F53" s="4"/>
      <c r="H53" s="13" t="s">
        <v>9</v>
      </c>
      <c r="I53" s="12">
        <f>Q53/Q56</f>
        <v>0.16700000000000001</v>
      </c>
      <c r="J53" s="12">
        <f>R53/R56</f>
        <v>0.14864864864864866</v>
      </c>
      <c r="K53" s="12">
        <f>S53/S56</f>
        <v>0.17857142857142858</v>
      </c>
      <c r="L53" s="12">
        <f>T53/T56</f>
        <v>0.17256637168141592</v>
      </c>
      <c r="M53" s="4"/>
      <c r="P53" t="s">
        <v>9</v>
      </c>
      <c r="Q53">
        <v>167</v>
      </c>
      <c r="R53">
        <v>44</v>
      </c>
      <c r="S53">
        <v>45</v>
      </c>
      <c r="T53">
        <v>78</v>
      </c>
    </row>
    <row r="54" spans="1:20" x14ac:dyDescent="0.25">
      <c r="H54" s="13" t="s">
        <v>10</v>
      </c>
      <c r="I54" s="12">
        <f>Q54/Q56</f>
        <v>0.23499999999999999</v>
      </c>
      <c r="J54" s="12">
        <f>R54/R56</f>
        <v>0.31756756756756754</v>
      </c>
      <c r="K54" s="12">
        <f>S54/S56</f>
        <v>0.23015873015873015</v>
      </c>
      <c r="L54" s="12">
        <f>T54/T56</f>
        <v>0.1836283185840708</v>
      </c>
      <c r="M54" s="4"/>
      <c r="P54" t="s">
        <v>10</v>
      </c>
      <c r="Q54">
        <v>235</v>
      </c>
      <c r="R54">
        <v>94</v>
      </c>
      <c r="S54">
        <v>58</v>
      </c>
      <c r="T54">
        <v>83</v>
      </c>
    </row>
    <row r="55" spans="1:20" x14ac:dyDescent="0.25">
      <c r="A55" s="5" t="s">
        <v>48</v>
      </c>
      <c r="B55" s="6"/>
      <c r="C55" s="7">
        <f>C56/1000</f>
        <v>0.29599999999999999</v>
      </c>
      <c r="D55" s="7">
        <f>D56/1000</f>
        <v>0.252</v>
      </c>
      <c r="E55" s="7">
        <f>E56/1000</f>
        <v>0.45200000000000001</v>
      </c>
      <c r="F55" s="7"/>
      <c r="H55" s="13" t="s">
        <v>11</v>
      </c>
      <c r="I55" s="12">
        <f>Q55/Q56</f>
        <v>0.21199999999999999</v>
      </c>
      <c r="J55" s="12">
        <f>R55/R56</f>
        <v>0.10135135135135136</v>
      </c>
      <c r="K55" s="12">
        <f>S55/S56</f>
        <v>0.18650793650793651</v>
      </c>
      <c r="L55" s="12">
        <f>T55/T56</f>
        <v>0.29867256637168144</v>
      </c>
      <c r="M55" s="4"/>
      <c r="P55" t="s">
        <v>11</v>
      </c>
      <c r="Q55">
        <v>212</v>
      </c>
      <c r="R55">
        <v>30</v>
      </c>
      <c r="S55">
        <v>47</v>
      </c>
      <c r="T55">
        <v>135</v>
      </c>
    </row>
    <row r="56" spans="1:20" x14ac:dyDescent="0.25">
      <c r="A56" s="5" t="s">
        <v>49</v>
      </c>
      <c r="B56" s="6">
        <f>Q56</f>
        <v>1000</v>
      </c>
      <c r="C56" s="6">
        <f>R56</f>
        <v>296</v>
      </c>
      <c r="D56" s="6">
        <f>S56</f>
        <v>252</v>
      </c>
      <c r="E56" s="6">
        <f>T56</f>
        <v>452</v>
      </c>
      <c r="F56" s="6"/>
      <c r="O56" t="s">
        <v>2</v>
      </c>
      <c r="Q56">
        <v>1000</v>
      </c>
      <c r="R56">
        <v>296</v>
      </c>
      <c r="S56">
        <v>252</v>
      </c>
      <c r="T56">
        <v>452</v>
      </c>
    </row>
    <row r="62" spans="1:20" x14ac:dyDescent="0.25">
      <c r="O62" t="s">
        <v>91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0.38600000000000001</v>
      </c>
      <c r="C66" s="12">
        <f>(R66+R67)/R71</f>
        <v>0.41489361702127658</v>
      </c>
      <c r="D66" s="12">
        <f>(S66+S67)/S71</f>
        <v>0.37541528239202659</v>
      </c>
      <c r="E66" s="12">
        <f>(T66+T67)/T71</f>
        <v>0.36222910216718268</v>
      </c>
      <c r="F66" s="4"/>
      <c r="H66" s="13" t="s">
        <v>7</v>
      </c>
      <c r="I66" s="12">
        <f>Q66/Q71</f>
        <v>0.108</v>
      </c>
      <c r="J66" s="12">
        <f>R66/R71</f>
        <v>0.10106382978723404</v>
      </c>
      <c r="K66" s="12">
        <f>S66/S71</f>
        <v>0.11295681063122924</v>
      </c>
      <c r="L66" s="12">
        <f>T66/T71</f>
        <v>0.11145510835913312</v>
      </c>
      <c r="P66" t="s">
        <v>7</v>
      </c>
      <c r="Q66">
        <v>108</v>
      </c>
      <c r="R66">
        <v>38</v>
      </c>
      <c r="S66">
        <v>34</v>
      </c>
      <c r="T66">
        <v>36</v>
      </c>
    </row>
    <row r="67" spans="1:21" x14ac:dyDescent="0.25">
      <c r="A67" s="13" t="s">
        <v>46</v>
      </c>
      <c r="B67" s="12">
        <f>(Q68+Q69)/Q71</f>
        <v>0.40200000000000002</v>
      </c>
      <c r="C67" s="12">
        <f>(R68+R69)/R71</f>
        <v>0.37234042553191488</v>
      </c>
      <c r="D67" s="12">
        <f>(S68+S69)/S71</f>
        <v>0.39202657807308972</v>
      </c>
      <c r="E67" s="12">
        <f>(T68+T69)/T71</f>
        <v>0.44582043343653249</v>
      </c>
      <c r="F67" s="4"/>
      <c r="H67" s="13" t="s">
        <v>8</v>
      </c>
      <c r="I67" s="12">
        <f>Q67/Q71</f>
        <v>0.27800000000000002</v>
      </c>
      <c r="J67" s="12">
        <f>R67/R71</f>
        <v>0.31382978723404253</v>
      </c>
      <c r="K67" s="12">
        <f>S67/S71</f>
        <v>0.26245847176079734</v>
      </c>
      <c r="L67" s="12">
        <f>T67/T71</f>
        <v>0.25077399380804954</v>
      </c>
      <c r="P67" t="s">
        <v>8</v>
      </c>
      <c r="Q67">
        <v>278</v>
      </c>
      <c r="R67">
        <v>118</v>
      </c>
      <c r="S67">
        <v>79</v>
      </c>
      <c r="T67">
        <v>81</v>
      </c>
    </row>
    <row r="68" spans="1:21" x14ac:dyDescent="0.25">
      <c r="A68" s="13" t="s">
        <v>11</v>
      </c>
      <c r="B68" s="12">
        <f>Q70/Q71</f>
        <v>0.21199999999999999</v>
      </c>
      <c r="C68" s="12">
        <f>R70/R71</f>
        <v>0.21276595744680851</v>
      </c>
      <c r="D68" s="12">
        <f>S70/S71</f>
        <v>0.23255813953488372</v>
      </c>
      <c r="E68" s="12">
        <f>T70/T71</f>
        <v>0.19195046439628483</v>
      </c>
      <c r="F68" s="4"/>
      <c r="H68" s="13" t="s">
        <v>9</v>
      </c>
      <c r="I68" s="12">
        <f>Q68/Q71</f>
        <v>0.16600000000000001</v>
      </c>
      <c r="J68" s="12">
        <f>R68/R71</f>
        <v>0.18351063829787234</v>
      </c>
      <c r="K68" s="12">
        <f>S68/S71</f>
        <v>0.18936877076411959</v>
      </c>
      <c r="L68" s="12">
        <f>T68/T71</f>
        <v>0.1238390092879257</v>
      </c>
      <c r="P68" t="s">
        <v>9</v>
      </c>
      <c r="Q68">
        <v>166</v>
      </c>
      <c r="R68">
        <v>69</v>
      </c>
      <c r="S68">
        <v>57</v>
      </c>
      <c r="T68">
        <v>40</v>
      </c>
    </row>
    <row r="69" spans="1:21" x14ac:dyDescent="0.25">
      <c r="H69" s="13" t="s">
        <v>10</v>
      </c>
      <c r="I69" s="12">
        <f>Q69/Q71</f>
        <v>0.23599999999999999</v>
      </c>
      <c r="J69" s="12">
        <f>R69/R71</f>
        <v>0.18882978723404256</v>
      </c>
      <c r="K69" s="12">
        <f>S69/S71</f>
        <v>0.20265780730897009</v>
      </c>
      <c r="L69" s="12">
        <f>T69/T71</f>
        <v>0.32198142414860681</v>
      </c>
      <c r="P69" t="s">
        <v>10</v>
      </c>
      <c r="Q69">
        <v>236</v>
      </c>
      <c r="R69">
        <v>71</v>
      </c>
      <c r="S69">
        <v>61</v>
      </c>
      <c r="T69">
        <v>104</v>
      </c>
    </row>
    <row r="70" spans="1:21" x14ac:dyDescent="0.25">
      <c r="A70" s="5" t="s">
        <v>48</v>
      </c>
      <c r="B70" s="6"/>
      <c r="C70" s="7">
        <f>C71/1000</f>
        <v>0.376</v>
      </c>
      <c r="D70" s="7">
        <f>D71/1000</f>
        <v>0.30099999999999999</v>
      </c>
      <c r="E70" s="7">
        <f>E71/1000</f>
        <v>0.32300000000000001</v>
      </c>
      <c r="F70" s="7"/>
      <c r="H70" s="13" t="s">
        <v>11</v>
      </c>
      <c r="I70" s="12">
        <f>Q70/Q71</f>
        <v>0.21199999999999999</v>
      </c>
      <c r="J70" s="12">
        <f>R70/R71</f>
        <v>0.21276595744680851</v>
      </c>
      <c r="K70" s="12">
        <f>S70/S71</f>
        <v>0.23255813953488372</v>
      </c>
      <c r="L70" s="12">
        <f>T70/T71</f>
        <v>0.19195046439628483</v>
      </c>
      <c r="P70" t="s">
        <v>11</v>
      </c>
      <c r="Q70">
        <v>212</v>
      </c>
      <c r="R70">
        <v>80</v>
      </c>
      <c r="S70">
        <v>70</v>
      </c>
      <c r="T70">
        <v>62</v>
      </c>
    </row>
    <row r="71" spans="1:21" x14ac:dyDescent="0.25">
      <c r="A71" s="5" t="s">
        <v>49</v>
      </c>
      <c r="B71" s="6">
        <f>Q71</f>
        <v>1000</v>
      </c>
      <c r="C71" s="6">
        <f>R71</f>
        <v>376</v>
      </c>
      <c r="D71" s="6">
        <f>S71</f>
        <v>301</v>
      </c>
      <c r="E71" s="6">
        <f>T71</f>
        <v>323</v>
      </c>
      <c r="F71" s="6"/>
      <c r="O71" t="s">
        <v>2</v>
      </c>
      <c r="Q71">
        <v>1000</v>
      </c>
      <c r="R71">
        <v>376</v>
      </c>
      <c r="S71">
        <v>301</v>
      </c>
      <c r="T71">
        <v>323</v>
      </c>
    </row>
    <row r="77" spans="1:21" x14ac:dyDescent="0.25">
      <c r="O77" t="s">
        <v>92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0.38538538538538536</v>
      </c>
      <c r="C81" s="12">
        <f>(R81+R82)/R86</f>
        <v>0.28990228013029318</v>
      </c>
      <c r="D81" s="12">
        <f>(S81+S82)/S86</f>
        <v>0.43137254901960786</v>
      </c>
      <c r="E81" s="12">
        <f>(T81+T82)/T86</f>
        <v>0.49618320610687022</v>
      </c>
      <c r="F81" s="12">
        <f>(U81+U82)/U86</f>
        <v>0.32</v>
      </c>
      <c r="H81" s="13" t="s">
        <v>7</v>
      </c>
      <c r="I81" s="12">
        <f>Q81/Q86</f>
        <v>0.10810810810810811</v>
      </c>
      <c r="J81" s="12">
        <f>R81/R86</f>
        <v>8.7947882736156349E-2</v>
      </c>
      <c r="K81" s="12">
        <f>S81/S86</f>
        <v>0.15686274509803921</v>
      </c>
      <c r="L81" s="12">
        <f>T81/T86</f>
        <v>0.11450381679389313</v>
      </c>
      <c r="M81" s="12">
        <f>U81/U86</f>
        <v>6.2857142857142861E-2</v>
      </c>
      <c r="P81" t="s">
        <v>7</v>
      </c>
      <c r="Q81">
        <v>108</v>
      </c>
      <c r="R81">
        <v>27</v>
      </c>
      <c r="S81">
        <v>40</v>
      </c>
      <c r="T81">
        <v>30</v>
      </c>
      <c r="U81">
        <v>11</v>
      </c>
    </row>
    <row r="82" spans="1:21" x14ac:dyDescent="0.25">
      <c r="A82" s="13" t="s">
        <v>46</v>
      </c>
      <c r="B82" s="12">
        <f>(Q83+Q84)/Q86</f>
        <v>0.40240240240240238</v>
      </c>
      <c r="C82" s="12">
        <f>(R83+R84)/R86</f>
        <v>0.42671009771986973</v>
      </c>
      <c r="D82" s="12">
        <f>(S83+S84)/S86</f>
        <v>0.38823529411764707</v>
      </c>
      <c r="E82" s="12">
        <f>(T83+T84)/T86</f>
        <v>0.36641221374045801</v>
      </c>
      <c r="F82" s="12">
        <f>(U83+U84)/U86</f>
        <v>0.43428571428571427</v>
      </c>
      <c r="H82" s="13" t="s">
        <v>8</v>
      </c>
      <c r="I82" s="12">
        <f>Q82/Q86</f>
        <v>0.2772772772772773</v>
      </c>
      <c r="J82" s="12">
        <f>R82/R86</f>
        <v>0.20195439739413681</v>
      </c>
      <c r="K82" s="12">
        <f>S82/S86</f>
        <v>0.27450980392156865</v>
      </c>
      <c r="L82" s="12">
        <f>T82/T86</f>
        <v>0.38167938931297712</v>
      </c>
      <c r="M82" s="12">
        <f>U82/U86</f>
        <v>0.25714285714285712</v>
      </c>
      <c r="P82" t="s">
        <v>8</v>
      </c>
      <c r="Q82">
        <v>277</v>
      </c>
      <c r="R82">
        <v>62</v>
      </c>
      <c r="S82">
        <v>70</v>
      </c>
      <c r="T82">
        <v>100</v>
      </c>
      <c r="U82">
        <v>45</v>
      </c>
    </row>
    <row r="83" spans="1:21" x14ac:dyDescent="0.25">
      <c r="A83" s="13" t="s">
        <v>11</v>
      </c>
      <c r="B83" s="12">
        <f>Q85/Q86</f>
        <v>0.2122122122122122</v>
      </c>
      <c r="C83" s="12">
        <f>R85/R86</f>
        <v>0.28338762214983715</v>
      </c>
      <c r="D83" s="12">
        <f>S85/S86</f>
        <v>0.1803921568627451</v>
      </c>
      <c r="E83" s="12">
        <f>T85/T86</f>
        <v>0.13740458015267176</v>
      </c>
      <c r="F83" s="12">
        <f>U85/U86</f>
        <v>0.24571428571428572</v>
      </c>
      <c r="H83" s="13" t="s">
        <v>9</v>
      </c>
      <c r="I83" s="12">
        <f>Q83/Q86</f>
        <v>0.16716716716716717</v>
      </c>
      <c r="J83" s="12">
        <f>R83/R86</f>
        <v>0.1758957654723127</v>
      </c>
      <c r="K83" s="12">
        <f>S83/S86</f>
        <v>0.13333333333333333</v>
      </c>
      <c r="L83" s="12">
        <f>T83/T86</f>
        <v>0.17557251908396945</v>
      </c>
      <c r="M83" s="12">
        <f>U83/U86</f>
        <v>0.18857142857142858</v>
      </c>
      <c r="P83" t="s">
        <v>9</v>
      </c>
      <c r="Q83">
        <v>167</v>
      </c>
      <c r="R83">
        <v>54</v>
      </c>
      <c r="S83">
        <v>34</v>
      </c>
      <c r="T83">
        <v>46</v>
      </c>
      <c r="U83">
        <v>33</v>
      </c>
    </row>
    <row r="84" spans="1:21" x14ac:dyDescent="0.25">
      <c r="H84" s="13" t="s">
        <v>10</v>
      </c>
      <c r="I84" s="12">
        <f>Q84/Q86</f>
        <v>0.23523523523523523</v>
      </c>
      <c r="J84" s="12">
        <f>R84/R86</f>
        <v>0.250814332247557</v>
      </c>
      <c r="K84" s="12">
        <f>S84/S86</f>
        <v>0.25490196078431371</v>
      </c>
      <c r="L84" s="12">
        <f>T84/T86</f>
        <v>0.19083969465648856</v>
      </c>
      <c r="M84" s="12">
        <f>U84/U86</f>
        <v>0.24571428571428572</v>
      </c>
      <c r="P84" t="s">
        <v>10</v>
      </c>
      <c r="Q84">
        <v>235</v>
      </c>
      <c r="R84">
        <v>77</v>
      </c>
      <c r="S84">
        <v>65</v>
      </c>
      <c r="T84">
        <v>50</v>
      </c>
      <c r="U84">
        <v>43</v>
      </c>
    </row>
    <row r="85" spans="1:21" x14ac:dyDescent="0.25">
      <c r="A85" s="5" t="s">
        <v>48</v>
      </c>
      <c r="B85" s="6"/>
      <c r="C85" s="7">
        <f>C86/1000</f>
        <v>0.307</v>
      </c>
      <c r="D85" s="7">
        <f>D86/1000</f>
        <v>0.255</v>
      </c>
      <c r="E85" s="7">
        <f>E86/1000</f>
        <v>0.26200000000000001</v>
      </c>
      <c r="F85" s="7">
        <f>F86/1000</f>
        <v>0.17499999999999999</v>
      </c>
      <c r="H85" s="13" t="s">
        <v>11</v>
      </c>
      <c r="I85" s="12">
        <f>Q85/Q86</f>
        <v>0.2122122122122122</v>
      </c>
      <c r="J85" s="12">
        <f>R85/R86</f>
        <v>0.28338762214983715</v>
      </c>
      <c r="K85" s="12">
        <f>S85/S86</f>
        <v>0.1803921568627451</v>
      </c>
      <c r="L85" s="12">
        <f>T85/T86</f>
        <v>0.13740458015267176</v>
      </c>
      <c r="M85" s="12">
        <f>U85/U86</f>
        <v>0.24571428571428572</v>
      </c>
      <c r="P85" t="s">
        <v>11</v>
      </c>
      <c r="Q85">
        <v>212</v>
      </c>
      <c r="R85">
        <v>87</v>
      </c>
      <c r="S85">
        <v>46</v>
      </c>
      <c r="T85">
        <v>36</v>
      </c>
      <c r="U85">
        <v>43</v>
      </c>
    </row>
    <row r="86" spans="1:21" x14ac:dyDescent="0.25">
      <c r="A86" s="5" t="s">
        <v>49</v>
      </c>
      <c r="B86" s="6">
        <f>Q86</f>
        <v>999</v>
      </c>
      <c r="C86" s="6">
        <f>R86</f>
        <v>307</v>
      </c>
      <c r="D86" s="6">
        <f>S86</f>
        <v>255</v>
      </c>
      <c r="E86" s="6">
        <f>T86</f>
        <v>262</v>
      </c>
      <c r="F86" s="6">
        <f>U86</f>
        <v>175</v>
      </c>
      <c r="O86" t="s">
        <v>2</v>
      </c>
      <c r="Q86">
        <v>999</v>
      </c>
      <c r="R86">
        <v>307</v>
      </c>
      <c r="S86">
        <v>255</v>
      </c>
      <c r="T86">
        <v>262</v>
      </c>
      <c r="U86">
        <v>175</v>
      </c>
    </row>
    <row r="92" spans="1:21" x14ac:dyDescent="0.25">
      <c r="O92" t="s">
        <v>93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0.38638638638638639</v>
      </c>
      <c r="C96" s="12">
        <f>(R96+R97)/R101</f>
        <v>0.41801385681293302</v>
      </c>
      <c r="D96" s="12">
        <f>(S96+S97)/S101</f>
        <v>0.39323467230443976</v>
      </c>
      <c r="E96" s="12">
        <f>(T96+T97)/T101</f>
        <v>0.20430107526881722</v>
      </c>
      <c r="F96" s="4"/>
      <c r="H96" s="13" t="s">
        <v>7</v>
      </c>
      <c r="I96" s="12">
        <f>Q96/Q101</f>
        <v>0.10810810810810811</v>
      </c>
      <c r="J96" s="12">
        <f>R96/R101</f>
        <v>0.13856812933025403</v>
      </c>
      <c r="K96" s="12">
        <f>S96/S101</f>
        <v>9.5137420718816063E-2</v>
      </c>
      <c r="L96" s="12">
        <f>T96/T101</f>
        <v>3.2258064516129031E-2</v>
      </c>
      <c r="P96" t="s">
        <v>7</v>
      </c>
      <c r="Q96">
        <v>108</v>
      </c>
      <c r="R96">
        <v>60</v>
      </c>
      <c r="S96">
        <v>45</v>
      </c>
      <c r="T96">
        <v>3</v>
      </c>
    </row>
    <row r="97" spans="1:21" x14ac:dyDescent="0.25">
      <c r="A97" s="13" t="s">
        <v>46</v>
      </c>
      <c r="B97" s="12">
        <f>(Q98+Q99)/Q101</f>
        <v>0.40240240240240238</v>
      </c>
      <c r="C97" s="12">
        <f>(R98+R99)/R101</f>
        <v>0.48498845265588914</v>
      </c>
      <c r="D97" s="12">
        <f>(S98+S99)/S101</f>
        <v>0.36152219873150104</v>
      </c>
      <c r="E97" s="12">
        <f>(T98+T99)/T101</f>
        <v>0.22580645161290322</v>
      </c>
      <c r="F97" s="4"/>
      <c r="H97" s="13" t="s">
        <v>8</v>
      </c>
      <c r="I97" s="12">
        <f>Q97/Q101</f>
        <v>0.27827827827827828</v>
      </c>
      <c r="J97" s="12">
        <f>R97/R101</f>
        <v>0.27944572748267898</v>
      </c>
      <c r="K97" s="12">
        <f>S97/S101</f>
        <v>0.29809725158562367</v>
      </c>
      <c r="L97" s="12">
        <f>T97/T101</f>
        <v>0.17204301075268819</v>
      </c>
      <c r="P97" t="s">
        <v>8</v>
      </c>
      <c r="Q97">
        <v>278</v>
      </c>
      <c r="R97">
        <v>121</v>
      </c>
      <c r="S97">
        <v>141</v>
      </c>
      <c r="T97">
        <v>16</v>
      </c>
    </row>
    <row r="98" spans="1:21" x14ac:dyDescent="0.25">
      <c r="A98" s="13" t="s">
        <v>11</v>
      </c>
      <c r="B98" s="12">
        <f>Q100/Q101</f>
        <v>0.21121121121121122</v>
      </c>
      <c r="C98" s="12">
        <f>R100/R101</f>
        <v>9.6997690531177835E-2</v>
      </c>
      <c r="D98" s="12">
        <f>S100/S101</f>
        <v>0.2452431289640592</v>
      </c>
      <c r="E98" s="12">
        <f>T100/T101</f>
        <v>0.56989247311827962</v>
      </c>
      <c r="F98" s="4"/>
      <c r="H98" s="13" t="s">
        <v>9</v>
      </c>
      <c r="I98" s="12">
        <f>Q98/Q101</f>
        <v>0.16616616616616617</v>
      </c>
      <c r="J98" s="12">
        <f>R98/R101</f>
        <v>0.13856812933025403</v>
      </c>
      <c r="K98" s="12">
        <f>S98/S101</f>
        <v>0.1945031712473573</v>
      </c>
      <c r="L98" s="12">
        <f>T98/T101</f>
        <v>0.15053763440860216</v>
      </c>
      <c r="P98" t="s">
        <v>9</v>
      </c>
      <c r="Q98">
        <v>166</v>
      </c>
      <c r="R98">
        <v>60</v>
      </c>
      <c r="S98">
        <v>92</v>
      </c>
      <c r="T98">
        <v>14</v>
      </c>
    </row>
    <row r="99" spans="1:21" x14ac:dyDescent="0.25">
      <c r="H99" s="13" t="s">
        <v>10</v>
      </c>
      <c r="I99" s="12">
        <f>Q99/Q101</f>
        <v>0.23623623623623624</v>
      </c>
      <c r="J99" s="12">
        <f>R99/R101</f>
        <v>0.3464203233256351</v>
      </c>
      <c r="K99" s="12">
        <f>S99/S101</f>
        <v>0.16701902748414377</v>
      </c>
      <c r="L99" s="12">
        <f>T99/T101</f>
        <v>7.5268817204301078E-2</v>
      </c>
      <c r="P99" t="s">
        <v>10</v>
      </c>
      <c r="Q99">
        <v>236</v>
      </c>
      <c r="R99">
        <v>150</v>
      </c>
      <c r="S99">
        <v>79</v>
      </c>
      <c r="T99">
        <v>7</v>
      </c>
    </row>
    <row r="100" spans="1:21" x14ac:dyDescent="0.25">
      <c r="A100" s="5" t="s">
        <v>48</v>
      </c>
      <c r="B100" s="6"/>
      <c r="C100" s="7">
        <f>C101/1000</f>
        <v>0.433</v>
      </c>
      <c r="D100" s="7">
        <f>D101/1000</f>
        <v>0.47299999999999998</v>
      </c>
      <c r="E100" s="7">
        <f>E101/1000</f>
        <v>9.2999999999999999E-2</v>
      </c>
      <c r="F100" s="7"/>
      <c r="H100" s="13" t="s">
        <v>11</v>
      </c>
      <c r="I100" s="12">
        <f>Q100/Q101</f>
        <v>0.21121121121121122</v>
      </c>
      <c r="J100" s="12">
        <f>R100/R101</f>
        <v>9.6997690531177835E-2</v>
      </c>
      <c r="K100" s="12">
        <f>S100/S101</f>
        <v>0.2452431289640592</v>
      </c>
      <c r="L100" s="12">
        <f>T100/T101</f>
        <v>0.56989247311827962</v>
      </c>
      <c r="P100" t="s">
        <v>11</v>
      </c>
      <c r="Q100">
        <v>211</v>
      </c>
      <c r="R100">
        <v>42</v>
      </c>
      <c r="S100">
        <v>116</v>
      </c>
      <c r="T100">
        <v>53</v>
      </c>
    </row>
    <row r="101" spans="1:21" x14ac:dyDescent="0.25">
      <c r="A101" s="5" t="s">
        <v>49</v>
      </c>
      <c r="B101" s="6">
        <f>Q101</f>
        <v>999</v>
      </c>
      <c r="C101" s="6">
        <f>R101</f>
        <v>433</v>
      </c>
      <c r="D101" s="6">
        <f>S101</f>
        <v>473</v>
      </c>
      <c r="E101" s="6">
        <f>T101</f>
        <v>93</v>
      </c>
      <c r="F101" s="6"/>
      <c r="O101" t="s">
        <v>2</v>
      </c>
      <c r="Q101">
        <v>999</v>
      </c>
      <c r="R101">
        <v>433</v>
      </c>
      <c r="S101">
        <v>473</v>
      </c>
      <c r="T101">
        <v>93</v>
      </c>
    </row>
    <row r="107" spans="1:21" x14ac:dyDescent="0.25">
      <c r="O107" t="s">
        <v>94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0.38638638638638639</v>
      </c>
      <c r="C111" s="12">
        <f>(R111+R112)/R116</f>
        <v>0.12137203166226913</v>
      </c>
      <c r="D111" s="12">
        <f>(S111+S112)/S116</f>
        <v>0.69172932330827064</v>
      </c>
      <c r="E111" s="12">
        <f>(T111+T112)/T116</f>
        <v>0.2</v>
      </c>
      <c r="F111" s="12">
        <f>(U111+U112)/U116</f>
        <v>0.29166666666666669</v>
      </c>
      <c r="H111" s="13" t="s">
        <v>7</v>
      </c>
      <c r="I111" s="12">
        <f>Q111/Q116</f>
        <v>0.10910910910910911</v>
      </c>
      <c r="J111" s="12">
        <f>R111/R116</f>
        <v>5.2770448548812663E-3</v>
      </c>
      <c r="K111" s="12">
        <f>S111/S116</f>
        <v>0.23809523809523808</v>
      </c>
      <c r="L111" s="12">
        <f>T111/T116</f>
        <v>0</v>
      </c>
      <c r="M111" s="12">
        <f>U111/U116</f>
        <v>5.5555555555555552E-2</v>
      </c>
      <c r="P111" t="s">
        <v>7</v>
      </c>
      <c r="Q111">
        <v>109</v>
      </c>
      <c r="R111">
        <v>2</v>
      </c>
      <c r="S111">
        <v>95</v>
      </c>
      <c r="T111">
        <v>0</v>
      </c>
      <c r="U111">
        <v>12</v>
      </c>
    </row>
    <row r="112" spans="1:21" x14ac:dyDescent="0.25">
      <c r="A112" s="13" t="s">
        <v>46</v>
      </c>
      <c r="B112" s="12">
        <f>(Q113+Q114)/Q116</f>
        <v>0.40240240240240238</v>
      </c>
      <c r="C112" s="12">
        <f>(R113+R114)/R116</f>
        <v>0.70712401055408969</v>
      </c>
      <c r="D112" s="12">
        <f>(S113+S114)/S116</f>
        <v>0.16541353383458646</v>
      </c>
      <c r="E112" s="12">
        <f>(T113+T114)/T116</f>
        <v>0.4</v>
      </c>
      <c r="F112" s="12">
        <f>(U113+U114)/U116</f>
        <v>0.30555555555555558</v>
      </c>
      <c r="H112" s="13" t="s">
        <v>8</v>
      </c>
      <c r="I112" s="12">
        <f>Q112/Q116</f>
        <v>0.2772772772772773</v>
      </c>
      <c r="J112" s="12">
        <f>R112/R116</f>
        <v>0.11609498680738786</v>
      </c>
      <c r="K112" s="12">
        <f>S112/S116</f>
        <v>0.45363408521303256</v>
      </c>
      <c r="L112" s="12">
        <f>T112/T116</f>
        <v>0.2</v>
      </c>
      <c r="M112" s="12">
        <f>U112/U116</f>
        <v>0.2361111111111111</v>
      </c>
      <c r="P112" t="s">
        <v>8</v>
      </c>
      <c r="Q112">
        <v>277</v>
      </c>
      <c r="R112">
        <v>44</v>
      </c>
      <c r="S112">
        <v>181</v>
      </c>
      <c r="T112">
        <v>1</v>
      </c>
      <c r="U112">
        <v>51</v>
      </c>
    </row>
    <row r="113" spans="1:21" x14ac:dyDescent="0.25">
      <c r="A113" s="13" t="s">
        <v>11</v>
      </c>
      <c r="B113" s="12">
        <f>Q115/Q116</f>
        <v>0.21121121121121122</v>
      </c>
      <c r="C113" s="12">
        <f>R115/R116</f>
        <v>0.17150395778364116</v>
      </c>
      <c r="D113" s="12">
        <f>S115/S116</f>
        <v>0.14285714285714285</v>
      </c>
      <c r="E113" s="12">
        <f>T115/T116</f>
        <v>0.4</v>
      </c>
      <c r="F113" s="12">
        <f>U115/U116</f>
        <v>0.40277777777777779</v>
      </c>
      <c r="H113" s="13" t="s">
        <v>9</v>
      </c>
      <c r="I113" s="12">
        <f>Q113/Q116</f>
        <v>0.16616616616616617</v>
      </c>
      <c r="J113" s="12">
        <f>R113/R116</f>
        <v>0.18997361477572558</v>
      </c>
      <c r="K113" s="12">
        <f>S113/S116</f>
        <v>0.13784461152882205</v>
      </c>
      <c r="L113" s="12">
        <f>T113/T116</f>
        <v>0</v>
      </c>
      <c r="M113" s="12">
        <f>U113/U116</f>
        <v>0.18055555555555555</v>
      </c>
      <c r="P113" t="s">
        <v>9</v>
      </c>
      <c r="Q113">
        <v>166</v>
      </c>
      <c r="R113">
        <v>72</v>
      </c>
      <c r="S113">
        <v>55</v>
      </c>
      <c r="T113">
        <v>0</v>
      </c>
      <c r="U113">
        <v>39</v>
      </c>
    </row>
    <row r="114" spans="1:21" x14ac:dyDescent="0.25">
      <c r="H114" s="13" t="s">
        <v>10</v>
      </c>
      <c r="I114" s="12">
        <f>Q114/Q116</f>
        <v>0.23623623623623624</v>
      </c>
      <c r="J114" s="12">
        <f>R114/R116</f>
        <v>0.51715039577836408</v>
      </c>
      <c r="K114" s="12">
        <f>S114/S116</f>
        <v>2.7568922305764409E-2</v>
      </c>
      <c r="L114" s="12">
        <f>T114/T116</f>
        <v>0.4</v>
      </c>
      <c r="M114" s="12">
        <f>U114/U116</f>
        <v>0.125</v>
      </c>
      <c r="P114" t="s">
        <v>10</v>
      </c>
      <c r="Q114">
        <v>236</v>
      </c>
      <c r="R114">
        <v>196</v>
      </c>
      <c r="S114">
        <v>11</v>
      </c>
      <c r="T114">
        <v>2</v>
      </c>
      <c r="U114">
        <v>27</v>
      </c>
    </row>
    <row r="115" spans="1:21" x14ac:dyDescent="0.25">
      <c r="A115" s="5" t="s">
        <v>48</v>
      </c>
      <c r="B115" s="6"/>
      <c r="C115" s="7">
        <f>C116/1000</f>
        <v>0.379</v>
      </c>
      <c r="D115" s="7">
        <f>D116/1000</f>
        <v>0.39900000000000002</v>
      </c>
      <c r="E115" s="7">
        <f>E116/1000</f>
        <v>5.0000000000000001E-3</v>
      </c>
      <c r="F115" s="7">
        <f>F116/1000</f>
        <v>0.216</v>
      </c>
      <c r="H115" s="13" t="s">
        <v>11</v>
      </c>
      <c r="I115" s="12">
        <f>Q115/Q116</f>
        <v>0.21121121121121122</v>
      </c>
      <c r="J115" s="12">
        <f>R115/R116</f>
        <v>0.17150395778364116</v>
      </c>
      <c r="K115" s="12">
        <f>S115/S116</f>
        <v>0.14285714285714285</v>
      </c>
      <c r="L115" s="12">
        <f>T115/T116</f>
        <v>0.4</v>
      </c>
      <c r="M115" s="12">
        <f>U115/U116</f>
        <v>0.40277777777777779</v>
      </c>
      <c r="P115" t="s">
        <v>11</v>
      </c>
      <c r="Q115">
        <v>211</v>
      </c>
      <c r="R115">
        <v>65</v>
      </c>
      <c r="S115">
        <v>57</v>
      </c>
      <c r="T115">
        <v>2</v>
      </c>
      <c r="U115">
        <v>87</v>
      </c>
    </row>
    <row r="116" spans="1:21" x14ac:dyDescent="0.25">
      <c r="A116" s="5" t="s">
        <v>49</v>
      </c>
      <c r="B116" s="6">
        <f>Q116</f>
        <v>999</v>
      </c>
      <c r="C116" s="6">
        <f>R116</f>
        <v>379</v>
      </c>
      <c r="D116" s="6">
        <f>S116</f>
        <v>399</v>
      </c>
      <c r="E116" s="6">
        <f>T116</f>
        <v>5</v>
      </c>
      <c r="F116" s="6">
        <f>U116</f>
        <v>216</v>
      </c>
      <c r="O116" t="s">
        <v>2</v>
      </c>
      <c r="Q116">
        <v>999</v>
      </c>
      <c r="R116">
        <v>379</v>
      </c>
      <c r="S116">
        <v>399</v>
      </c>
      <c r="T116">
        <v>5</v>
      </c>
      <c r="U116">
        <v>216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9399-D7EA-7746-9E31-E569BA971E00}">
  <dimension ref="A1:U116"/>
  <sheetViews>
    <sheetView showGridLines="0" topLeftCell="K1" workbookViewId="0">
      <selection activeCell="O17" sqref="O17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1" max="21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95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0.58416833667334667</v>
      </c>
      <c r="C7" s="12">
        <f>(R7+R8)/R12</f>
        <v>0.79166666666666663</v>
      </c>
      <c r="D7" s="12">
        <f>(S7+S8)/S12</f>
        <v>0.57912457912457915</v>
      </c>
      <c r="E7" s="12">
        <f>(T7+T8)/T12</f>
        <v>0.43037974683544306</v>
      </c>
      <c r="F7" s="12">
        <f>(U7+U8)/U12</f>
        <v>0.38356164383561642</v>
      </c>
      <c r="H7" s="13" t="s">
        <v>7</v>
      </c>
      <c r="I7" s="12">
        <f>Q7/Q12</f>
        <v>0.26052104208416832</v>
      </c>
      <c r="J7" s="12">
        <f>R7/R12</f>
        <v>0.49679487179487181</v>
      </c>
      <c r="K7" s="12">
        <f>S7/S12</f>
        <v>0.23905723905723905</v>
      </c>
      <c r="L7" s="12">
        <f>T7/T12</f>
        <v>8.8607594936708861E-2</v>
      </c>
      <c r="M7" s="12">
        <f>U7/U12</f>
        <v>8.2191780821917804E-2</v>
      </c>
      <c r="P7" t="s">
        <v>7</v>
      </c>
      <c r="Q7">
        <v>260</v>
      </c>
      <c r="R7">
        <v>155</v>
      </c>
      <c r="S7">
        <v>71</v>
      </c>
      <c r="T7">
        <v>28</v>
      </c>
      <c r="U7">
        <v>6</v>
      </c>
    </row>
    <row r="8" spans="1:21" x14ac:dyDescent="0.25">
      <c r="A8" s="13" t="s">
        <v>46</v>
      </c>
      <c r="B8" s="12">
        <f>(Q9+Q10)/Q12</f>
        <v>0.29959919839679361</v>
      </c>
      <c r="C8" s="12">
        <f>(R9+R10)/R12</f>
        <v>0.11217948717948718</v>
      </c>
      <c r="D8" s="12">
        <f>(S9+S10)/S12</f>
        <v>0.29292929292929293</v>
      </c>
      <c r="E8" s="12">
        <f>(T9+T10)/T12</f>
        <v>0.49683544303797467</v>
      </c>
      <c r="F8" s="12">
        <f>(U9+U10)/U12</f>
        <v>0.27397260273972601</v>
      </c>
      <c r="H8" s="13" t="s">
        <v>8</v>
      </c>
      <c r="I8" s="12">
        <f>Q8/Q12</f>
        <v>0.32364729458917835</v>
      </c>
      <c r="J8" s="12">
        <f>R8/R12</f>
        <v>0.29487179487179488</v>
      </c>
      <c r="K8" s="12">
        <f>S8/S12</f>
        <v>0.34006734006734007</v>
      </c>
      <c r="L8" s="12">
        <f>T8/T12</f>
        <v>0.34177215189873417</v>
      </c>
      <c r="M8" s="12">
        <f>U8/U12</f>
        <v>0.30136986301369861</v>
      </c>
      <c r="P8" t="s">
        <v>8</v>
      </c>
      <c r="Q8">
        <v>323</v>
      </c>
      <c r="R8">
        <v>92</v>
      </c>
      <c r="S8">
        <v>101</v>
      </c>
      <c r="T8">
        <v>108</v>
      </c>
      <c r="U8">
        <v>22</v>
      </c>
    </row>
    <row r="9" spans="1:21" x14ac:dyDescent="0.25">
      <c r="A9" s="13" t="s">
        <v>11</v>
      </c>
      <c r="B9" s="12">
        <f>Q11/Q12</f>
        <v>0.11623246492985972</v>
      </c>
      <c r="C9" s="12">
        <f>R11/R12</f>
        <v>9.6153846153846159E-2</v>
      </c>
      <c r="D9" s="12">
        <f>S11/S12</f>
        <v>0.12794612794612795</v>
      </c>
      <c r="E9" s="12">
        <f>T11/T12</f>
        <v>7.2784810126582278E-2</v>
      </c>
      <c r="F9" s="12">
        <f>U11/U12</f>
        <v>0.34246575342465752</v>
      </c>
      <c r="H9" s="13" t="s">
        <v>9</v>
      </c>
      <c r="I9" s="12">
        <f>Q9/Q12</f>
        <v>0.15030060120240482</v>
      </c>
      <c r="J9" s="12">
        <f>R9/R12</f>
        <v>6.4102564102564097E-2</v>
      </c>
      <c r="K9" s="12">
        <f>S9/S12</f>
        <v>0.16835016835016836</v>
      </c>
      <c r="L9" s="12">
        <f>T9/T12</f>
        <v>0.22468354430379747</v>
      </c>
      <c r="M9" s="12">
        <f>U9/U12</f>
        <v>0.12328767123287671</v>
      </c>
      <c r="P9" t="s">
        <v>9</v>
      </c>
      <c r="Q9">
        <v>150</v>
      </c>
      <c r="R9">
        <v>20</v>
      </c>
      <c r="S9">
        <v>50</v>
      </c>
      <c r="T9">
        <v>71</v>
      </c>
      <c r="U9">
        <v>9</v>
      </c>
    </row>
    <row r="10" spans="1:21" x14ac:dyDescent="0.25">
      <c r="H10" s="13" t="s">
        <v>10</v>
      </c>
      <c r="I10" s="12">
        <f>Q10/Q12</f>
        <v>0.14929859719438879</v>
      </c>
      <c r="J10" s="12">
        <f>R10/R12</f>
        <v>4.807692307692308E-2</v>
      </c>
      <c r="K10" s="12">
        <f>S10/S12</f>
        <v>0.12457912457912458</v>
      </c>
      <c r="L10" s="12">
        <f>T10/T12</f>
        <v>0.27215189873417722</v>
      </c>
      <c r="M10" s="12">
        <f>U10/U12</f>
        <v>0.15068493150684931</v>
      </c>
      <c r="P10" t="s">
        <v>10</v>
      </c>
      <c r="Q10">
        <v>149</v>
      </c>
      <c r="R10">
        <v>15</v>
      </c>
      <c r="S10">
        <v>37</v>
      </c>
      <c r="T10">
        <v>86</v>
      </c>
      <c r="U10">
        <v>11</v>
      </c>
    </row>
    <row r="11" spans="1:21" x14ac:dyDescent="0.25">
      <c r="A11" s="5" t="s">
        <v>48</v>
      </c>
      <c r="B11" s="6"/>
      <c r="C11" s="7">
        <f>C12/1000</f>
        <v>0.312</v>
      </c>
      <c r="D11" s="7">
        <f>D12/1000</f>
        <v>0.29699999999999999</v>
      </c>
      <c r="E11" s="7">
        <f>E12/1000</f>
        <v>0.316</v>
      </c>
      <c r="F11" s="7">
        <f>F12/1000</f>
        <v>7.2999999999999995E-2</v>
      </c>
      <c r="H11" s="13" t="s">
        <v>11</v>
      </c>
      <c r="I11" s="12">
        <f>Q11/Q12</f>
        <v>0.11623246492985972</v>
      </c>
      <c r="J11" s="12">
        <f>R11/R12</f>
        <v>9.6153846153846159E-2</v>
      </c>
      <c r="K11" s="12">
        <f>S11/S12</f>
        <v>0.12794612794612795</v>
      </c>
      <c r="L11" s="12">
        <f>T11/T12</f>
        <v>7.2784810126582278E-2</v>
      </c>
      <c r="M11" s="12">
        <f>U11/U12</f>
        <v>0.34246575342465752</v>
      </c>
      <c r="P11" t="s">
        <v>11</v>
      </c>
      <c r="Q11">
        <v>116</v>
      </c>
      <c r="R11">
        <v>30</v>
      </c>
      <c r="S11">
        <v>38</v>
      </c>
      <c r="T11">
        <v>23</v>
      </c>
      <c r="U11">
        <v>25</v>
      </c>
    </row>
    <row r="12" spans="1:21" x14ac:dyDescent="0.25">
      <c r="A12" s="5" t="s">
        <v>49</v>
      </c>
      <c r="B12" s="6">
        <f>Q12</f>
        <v>998</v>
      </c>
      <c r="C12" s="6">
        <f>R12</f>
        <v>312</v>
      </c>
      <c r="D12" s="6">
        <f>S12</f>
        <v>297</v>
      </c>
      <c r="E12" s="6">
        <f>T12</f>
        <v>316</v>
      </c>
      <c r="F12" s="6">
        <f>U12</f>
        <v>73</v>
      </c>
      <c r="O12" t="s">
        <v>2</v>
      </c>
      <c r="Q12">
        <v>998</v>
      </c>
      <c r="R12">
        <v>312</v>
      </c>
      <c r="S12">
        <v>297</v>
      </c>
      <c r="T12">
        <v>316</v>
      </c>
      <c r="U12">
        <v>73</v>
      </c>
    </row>
    <row r="17" spans="1:21" x14ac:dyDescent="0.25">
      <c r="O17" t="s">
        <v>96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0.58517034068136276</v>
      </c>
      <c r="C21" s="12">
        <f>(R21+R22)/R26</f>
        <v>0.85169491525423724</v>
      </c>
      <c r="D21" s="12">
        <f>(S21+S22)/S26</f>
        <v>0.6445086705202312</v>
      </c>
      <c r="E21" s="12">
        <f>(T21+T22)/T26</f>
        <v>0.39067055393586003</v>
      </c>
      <c r="F21" s="12">
        <f>(U21+U22)/U26</f>
        <v>0.35616438356164382</v>
      </c>
      <c r="H21" s="13" t="s">
        <v>7</v>
      </c>
      <c r="I21" s="12">
        <f>Q21/Q26</f>
        <v>0.26152304609218435</v>
      </c>
      <c r="J21" s="12">
        <f>R21/R26</f>
        <v>0.50847457627118642</v>
      </c>
      <c r="K21" s="12">
        <f>S21/S26</f>
        <v>0.30346820809248554</v>
      </c>
      <c r="L21" s="12">
        <f>T21/T26</f>
        <v>8.7463556851311949E-2</v>
      </c>
      <c r="M21" s="12">
        <f>U21/U26</f>
        <v>8.2191780821917804E-2</v>
      </c>
      <c r="P21" t="s">
        <v>7</v>
      </c>
      <c r="Q21">
        <v>261</v>
      </c>
      <c r="R21">
        <v>120</v>
      </c>
      <c r="S21">
        <v>105</v>
      </c>
      <c r="T21">
        <v>30</v>
      </c>
      <c r="U21">
        <v>6</v>
      </c>
    </row>
    <row r="22" spans="1:21" x14ac:dyDescent="0.25">
      <c r="A22" s="13" t="s">
        <v>46</v>
      </c>
      <c r="B22" s="12">
        <f>(Q23+Q24)/Q26</f>
        <v>0.29959919839679361</v>
      </c>
      <c r="C22" s="12">
        <f>(R23+R24)/R26</f>
        <v>5.0847457627118647E-2</v>
      </c>
      <c r="D22" s="12">
        <f>(S23+S24)/S26</f>
        <v>0.24277456647398843</v>
      </c>
      <c r="E22" s="12">
        <f>(T23+T24)/T26</f>
        <v>0.53061224489795922</v>
      </c>
      <c r="F22" s="12">
        <f>(U23+U24)/U26</f>
        <v>0.28767123287671231</v>
      </c>
      <c r="H22" s="13" t="s">
        <v>8</v>
      </c>
      <c r="I22" s="12">
        <f>Q22/Q26</f>
        <v>0.32364729458917835</v>
      </c>
      <c r="J22" s="12">
        <f>R22/R26</f>
        <v>0.34322033898305082</v>
      </c>
      <c r="K22" s="12">
        <f>S22/S26</f>
        <v>0.34104046242774566</v>
      </c>
      <c r="L22" s="12">
        <f>T22/T26</f>
        <v>0.30320699708454812</v>
      </c>
      <c r="M22" s="12">
        <f>U22/U26</f>
        <v>0.27397260273972601</v>
      </c>
      <c r="P22" t="s">
        <v>8</v>
      </c>
      <c r="Q22">
        <v>323</v>
      </c>
      <c r="R22">
        <v>81</v>
      </c>
      <c r="S22">
        <v>118</v>
      </c>
      <c r="T22">
        <v>104</v>
      </c>
      <c r="U22">
        <v>20</v>
      </c>
    </row>
    <row r="23" spans="1:21" x14ac:dyDescent="0.25">
      <c r="A23" s="13" t="s">
        <v>11</v>
      </c>
      <c r="B23" s="12">
        <f>Q25/Q26</f>
        <v>0.11523046092184369</v>
      </c>
      <c r="C23" s="12">
        <f>R25/R26</f>
        <v>9.7457627118644072E-2</v>
      </c>
      <c r="D23" s="12">
        <f>S25/S26</f>
        <v>0.11271676300578035</v>
      </c>
      <c r="E23" s="12">
        <f>T25/T26</f>
        <v>7.8717201166180764E-2</v>
      </c>
      <c r="F23" s="12">
        <f>U25/U26</f>
        <v>0.35616438356164382</v>
      </c>
      <c r="H23" s="13" t="s">
        <v>9</v>
      </c>
      <c r="I23" s="12">
        <f>Q23/Q26</f>
        <v>0.15030060120240482</v>
      </c>
      <c r="J23" s="12">
        <f>R23/R26</f>
        <v>2.9661016949152543E-2</v>
      </c>
      <c r="K23" s="12">
        <f>S23/S26</f>
        <v>0.14450867052023122</v>
      </c>
      <c r="L23" s="12">
        <f>T23/T26</f>
        <v>0.23615160349854228</v>
      </c>
      <c r="M23" s="12">
        <f>U23/U26</f>
        <v>0.16438356164383561</v>
      </c>
      <c r="P23" t="s">
        <v>9</v>
      </c>
      <c r="Q23">
        <v>150</v>
      </c>
      <c r="R23">
        <v>7</v>
      </c>
      <c r="S23">
        <v>50</v>
      </c>
      <c r="T23">
        <v>81</v>
      </c>
      <c r="U23">
        <v>12</v>
      </c>
    </row>
    <row r="24" spans="1:21" x14ac:dyDescent="0.25">
      <c r="H24" s="13" t="s">
        <v>10</v>
      </c>
      <c r="I24" s="12">
        <f>Q24/Q26</f>
        <v>0.14929859719438879</v>
      </c>
      <c r="J24" s="12">
        <f>R24/R26</f>
        <v>2.1186440677966101E-2</v>
      </c>
      <c r="K24" s="12">
        <f>S24/S26</f>
        <v>9.8265895953757232E-2</v>
      </c>
      <c r="L24" s="12">
        <f>T24/T26</f>
        <v>0.29446064139941691</v>
      </c>
      <c r="M24" s="12">
        <f>U24/U26</f>
        <v>0.12328767123287671</v>
      </c>
      <c r="P24" t="s">
        <v>10</v>
      </c>
      <c r="Q24">
        <v>149</v>
      </c>
      <c r="R24">
        <v>5</v>
      </c>
      <c r="S24">
        <v>34</v>
      </c>
      <c r="T24">
        <v>101</v>
      </c>
      <c r="U24">
        <v>9</v>
      </c>
    </row>
    <row r="25" spans="1:21" x14ac:dyDescent="0.25">
      <c r="A25" s="5" t="s">
        <v>48</v>
      </c>
      <c r="B25" s="6"/>
      <c r="C25" s="7">
        <f>C26/1000</f>
        <v>0.23599999999999999</v>
      </c>
      <c r="D25" s="7">
        <f>D26/1000</f>
        <v>0.34599999999999997</v>
      </c>
      <c r="E25" s="7">
        <f>E26/1000</f>
        <v>0.34300000000000003</v>
      </c>
      <c r="F25" s="7">
        <f>F26/1000</f>
        <v>7.2999999999999995E-2</v>
      </c>
      <c r="H25" s="13" t="s">
        <v>11</v>
      </c>
      <c r="I25" s="12">
        <f>Q25/Q26</f>
        <v>0.11523046092184369</v>
      </c>
      <c r="J25" s="12">
        <f>R25/R26</f>
        <v>9.7457627118644072E-2</v>
      </c>
      <c r="K25" s="12">
        <f>S25/S26</f>
        <v>0.11271676300578035</v>
      </c>
      <c r="L25" s="12">
        <f>T25/T26</f>
        <v>7.8717201166180764E-2</v>
      </c>
      <c r="M25" s="12">
        <f>U25/U26</f>
        <v>0.35616438356164382</v>
      </c>
      <c r="P25" t="s">
        <v>11</v>
      </c>
      <c r="Q25">
        <v>115</v>
      </c>
      <c r="R25">
        <v>23</v>
      </c>
      <c r="S25">
        <v>39</v>
      </c>
      <c r="T25">
        <v>27</v>
      </c>
      <c r="U25">
        <v>26</v>
      </c>
    </row>
    <row r="26" spans="1:21" x14ac:dyDescent="0.25">
      <c r="A26" s="5" t="s">
        <v>49</v>
      </c>
      <c r="B26" s="6">
        <f>Q26</f>
        <v>998</v>
      </c>
      <c r="C26" s="6">
        <f>R26</f>
        <v>236</v>
      </c>
      <c r="D26" s="6">
        <f>S26</f>
        <v>346</v>
      </c>
      <c r="E26" s="6">
        <f>T26</f>
        <v>343</v>
      </c>
      <c r="F26" s="6">
        <f>U26</f>
        <v>73</v>
      </c>
      <c r="O26" t="s">
        <v>2</v>
      </c>
      <c r="Q26">
        <v>998</v>
      </c>
      <c r="R26">
        <v>236</v>
      </c>
      <c r="S26">
        <v>346</v>
      </c>
      <c r="T26">
        <v>343</v>
      </c>
      <c r="U26">
        <v>73</v>
      </c>
    </row>
    <row r="32" spans="1:21" x14ac:dyDescent="0.25">
      <c r="O32" t="s">
        <v>97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0.58499999999999996</v>
      </c>
      <c r="C36" s="12">
        <f>(R36+R37)/R41</f>
        <v>0.58079268292682928</v>
      </c>
      <c r="D36" s="12">
        <f>(S36+S37)/S41</f>
        <v>0.60663507109004744</v>
      </c>
      <c r="E36" s="12">
        <f>(T36+T37)/T41</f>
        <v>0.61643835616438358</v>
      </c>
      <c r="F36" s="12">
        <f>(U36+U37)/U41</f>
        <v>0.51666666666666672</v>
      </c>
      <c r="H36" s="13" t="s">
        <v>7</v>
      </c>
      <c r="I36" s="12">
        <f>Q36/Q41</f>
        <v>0.26100000000000001</v>
      </c>
      <c r="J36" s="12">
        <f>R36/R41</f>
        <v>0.25457317073170732</v>
      </c>
      <c r="K36" s="12">
        <f>S36/S41</f>
        <v>0.29857819905213268</v>
      </c>
      <c r="L36" s="12">
        <f>T36/T41</f>
        <v>0.21917808219178081</v>
      </c>
      <c r="M36" s="12">
        <f>U36/U41</f>
        <v>0.25</v>
      </c>
      <c r="P36" t="s">
        <v>7</v>
      </c>
      <c r="Q36">
        <v>261</v>
      </c>
      <c r="R36">
        <v>167</v>
      </c>
      <c r="S36">
        <v>63</v>
      </c>
      <c r="T36">
        <v>16</v>
      </c>
      <c r="U36">
        <v>15</v>
      </c>
    </row>
    <row r="37" spans="1:21" x14ac:dyDescent="0.25">
      <c r="A37" s="13" t="s">
        <v>46</v>
      </c>
      <c r="B37" s="12">
        <f>(Q38+Q39)/Q41</f>
        <v>0.29899999999999999</v>
      </c>
      <c r="C37" s="12">
        <f>(R38+R39)/R41</f>
        <v>0.33993902439024393</v>
      </c>
      <c r="D37" s="12">
        <f>(S38+S39)/S41</f>
        <v>0.21800947867298578</v>
      </c>
      <c r="E37" s="12">
        <f>(T38+T39)/T41</f>
        <v>0.13698630136986301</v>
      </c>
      <c r="F37" s="12">
        <f>(U38+U39)/U41</f>
        <v>0.33333333333333331</v>
      </c>
      <c r="H37" s="13" t="s">
        <v>8</v>
      </c>
      <c r="I37" s="12">
        <f>Q37/Q41</f>
        <v>0.32400000000000001</v>
      </c>
      <c r="J37" s="12">
        <f>R37/R41</f>
        <v>0.32621951219512196</v>
      </c>
      <c r="K37" s="12">
        <f>S37/S41</f>
        <v>0.30805687203791471</v>
      </c>
      <c r="L37" s="12">
        <f>T37/T41</f>
        <v>0.39726027397260272</v>
      </c>
      <c r="M37" s="12">
        <f>U37/U41</f>
        <v>0.26666666666666666</v>
      </c>
      <c r="P37" t="s">
        <v>8</v>
      </c>
      <c r="Q37">
        <v>324</v>
      </c>
      <c r="R37">
        <v>214</v>
      </c>
      <c r="S37">
        <v>65</v>
      </c>
      <c r="T37">
        <v>29</v>
      </c>
      <c r="U37">
        <v>16</v>
      </c>
    </row>
    <row r="38" spans="1:21" x14ac:dyDescent="0.25">
      <c r="A38" s="13" t="s">
        <v>11</v>
      </c>
      <c r="B38" s="12">
        <f>Q40/Q41</f>
        <v>0.11600000000000001</v>
      </c>
      <c r="C38" s="12">
        <f>R40/R41</f>
        <v>7.926829268292683E-2</v>
      </c>
      <c r="D38" s="12">
        <f>S40/S41</f>
        <v>0.17535545023696683</v>
      </c>
      <c r="E38" s="12">
        <f>T40/T41</f>
        <v>0.24657534246575341</v>
      </c>
      <c r="F38" s="12">
        <f>U40/U41</f>
        <v>0.15</v>
      </c>
      <c r="H38" s="13" t="s">
        <v>9</v>
      </c>
      <c r="I38" s="12">
        <f>Q38/Q41</f>
        <v>0.15</v>
      </c>
      <c r="J38" s="12">
        <f>R38/R41</f>
        <v>0.16615853658536586</v>
      </c>
      <c r="K38" s="12">
        <f>S38/S41</f>
        <v>0.13270142180094788</v>
      </c>
      <c r="L38" s="12">
        <f>T38/T41</f>
        <v>6.8493150684931503E-2</v>
      </c>
      <c r="M38" s="12">
        <f>U38/U41</f>
        <v>0.13333333333333333</v>
      </c>
      <c r="P38" t="s">
        <v>9</v>
      </c>
      <c r="Q38">
        <v>150</v>
      </c>
      <c r="R38">
        <v>109</v>
      </c>
      <c r="S38">
        <v>28</v>
      </c>
      <c r="T38">
        <v>5</v>
      </c>
      <c r="U38">
        <v>8</v>
      </c>
    </row>
    <row r="39" spans="1:21" x14ac:dyDescent="0.25">
      <c r="H39" s="13" t="s">
        <v>10</v>
      </c>
      <c r="I39" s="12">
        <f>Q39/Q41</f>
        <v>0.14899999999999999</v>
      </c>
      <c r="J39" s="12">
        <f>R39/R41</f>
        <v>0.17378048780487804</v>
      </c>
      <c r="K39" s="12">
        <f>S39/S41</f>
        <v>8.5308056872037921E-2</v>
      </c>
      <c r="L39" s="12">
        <f>T39/T41</f>
        <v>6.8493150684931503E-2</v>
      </c>
      <c r="M39" s="12">
        <f>U39/U41</f>
        <v>0.2</v>
      </c>
      <c r="P39" t="s">
        <v>10</v>
      </c>
      <c r="Q39">
        <v>149</v>
      </c>
      <c r="R39">
        <v>114</v>
      </c>
      <c r="S39">
        <v>18</v>
      </c>
      <c r="T39">
        <v>5</v>
      </c>
      <c r="U39">
        <v>12</v>
      </c>
    </row>
    <row r="40" spans="1:21" x14ac:dyDescent="0.25">
      <c r="A40" s="5" t="s">
        <v>48</v>
      </c>
      <c r="B40" s="6"/>
      <c r="C40" s="7">
        <f>C41/1000</f>
        <v>0.65600000000000003</v>
      </c>
      <c r="D40" s="7">
        <f>D41/1000</f>
        <v>0.21099999999999999</v>
      </c>
      <c r="E40" s="7">
        <f>E41/1000</f>
        <v>7.2999999999999995E-2</v>
      </c>
      <c r="F40" s="7">
        <f>F41/1000</f>
        <v>0.06</v>
      </c>
      <c r="H40" s="13" t="s">
        <v>11</v>
      </c>
      <c r="I40" s="12">
        <f>Q40/Q41</f>
        <v>0.11600000000000001</v>
      </c>
      <c r="J40" s="12">
        <f>R40/R41</f>
        <v>7.926829268292683E-2</v>
      </c>
      <c r="K40" s="12">
        <f>S40/S41</f>
        <v>0.17535545023696683</v>
      </c>
      <c r="L40" s="12">
        <f>T40/T41</f>
        <v>0.24657534246575341</v>
      </c>
      <c r="M40" s="12">
        <f>U40/U41</f>
        <v>0.15</v>
      </c>
      <c r="P40" t="s">
        <v>11</v>
      </c>
      <c r="Q40">
        <v>116</v>
      </c>
      <c r="R40">
        <v>52</v>
      </c>
      <c r="S40">
        <v>37</v>
      </c>
      <c r="T40">
        <v>18</v>
      </c>
      <c r="U40">
        <v>9</v>
      </c>
    </row>
    <row r="41" spans="1:21" x14ac:dyDescent="0.25">
      <c r="A41" s="5" t="s">
        <v>49</v>
      </c>
      <c r="B41" s="6">
        <f>Q41</f>
        <v>1000</v>
      </c>
      <c r="C41" s="6">
        <f>R41</f>
        <v>656</v>
      </c>
      <c r="D41" s="6">
        <f>S41</f>
        <v>211</v>
      </c>
      <c r="E41" s="6">
        <f>T41</f>
        <v>73</v>
      </c>
      <c r="F41" s="6">
        <f>U41</f>
        <v>60</v>
      </c>
      <c r="O41" t="s">
        <v>2</v>
      </c>
      <c r="Q41">
        <v>1000</v>
      </c>
      <c r="R41">
        <v>656</v>
      </c>
      <c r="S41">
        <v>211</v>
      </c>
      <c r="T41">
        <v>73</v>
      </c>
      <c r="U41">
        <v>60</v>
      </c>
    </row>
    <row r="47" spans="1:21" x14ac:dyDescent="0.25">
      <c r="O47" t="s">
        <v>98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0.58383233532934131</v>
      </c>
      <c r="C51" s="12">
        <f>(R51+R52)/R56</f>
        <v>0.61148648648648651</v>
      </c>
      <c r="D51" s="12">
        <f>(S51+S52)/S56</f>
        <v>0.55335968379446643</v>
      </c>
      <c r="E51" s="12">
        <f>(T51+T52)/T56</f>
        <v>0.58278145695364236</v>
      </c>
      <c r="F51" s="4"/>
      <c r="H51" s="13" t="s">
        <v>7</v>
      </c>
      <c r="I51" s="12">
        <f>Q51/Q56</f>
        <v>0.26047904191616766</v>
      </c>
      <c r="J51" s="12">
        <f>R51/R56</f>
        <v>0.33783783783783783</v>
      </c>
      <c r="K51" s="12">
        <f>S51/S56</f>
        <v>0.24505928853754941</v>
      </c>
      <c r="L51" s="12">
        <f>T51/T56</f>
        <v>0.2185430463576159</v>
      </c>
      <c r="M51" s="4"/>
      <c r="P51" t="s">
        <v>7</v>
      </c>
      <c r="Q51">
        <v>261</v>
      </c>
      <c r="R51">
        <v>100</v>
      </c>
      <c r="S51">
        <v>62</v>
      </c>
      <c r="T51">
        <v>99</v>
      </c>
    </row>
    <row r="52" spans="1:20" x14ac:dyDescent="0.25">
      <c r="A52" s="13" t="s">
        <v>46</v>
      </c>
      <c r="B52" s="12">
        <f>(Q53+Q54)/Q56</f>
        <v>0.30039920159680639</v>
      </c>
      <c r="C52" s="12">
        <f>(R53+R54)/R56</f>
        <v>0.34459459459459457</v>
      </c>
      <c r="D52" s="12">
        <f>(S53+S54)/S56</f>
        <v>0.3675889328063241</v>
      </c>
      <c r="E52" s="12">
        <f>(T53+T54)/T56</f>
        <v>0.23399558498896247</v>
      </c>
      <c r="F52" s="4"/>
      <c r="H52" s="13" t="s">
        <v>8</v>
      </c>
      <c r="I52" s="12">
        <f>Q52/Q56</f>
        <v>0.32335329341317365</v>
      </c>
      <c r="J52" s="12">
        <f>R52/R56</f>
        <v>0.27364864864864863</v>
      </c>
      <c r="K52" s="12">
        <f>S52/S56</f>
        <v>0.30830039525691699</v>
      </c>
      <c r="L52" s="12">
        <f>T52/T56</f>
        <v>0.36423841059602646</v>
      </c>
      <c r="M52" s="4"/>
      <c r="P52" t="s">
        <v>8</v>
      </c>
      <c r="Q52">
        <v>324</v>
      </c>
      <c r="R52">
        <v>81</v>
      </c>
      <c r="S52">
        <v>78</v>
      </c>
      <c r="T52">
        <v>165</v>
      </c>
    </row>
    <row r="53" spans="1:20" x14ac:dyDescent="0.25">
      <c r="A53" s="13" t="s">
        <v>11</v>
      </c>
      <c r="B53" s="12">
        <f>Q55/Q56</f>
        <v>0.1157684630738523</v>
      </c>
      <c r="C53" s="12">
        <f>R55/R56</f>
        <v>4.3918918918918921E-2</v>
      </c>
      <c r="D53" s="12">
        <f>S55/S56</f>
        <v>7.9051383399209488E-2</v>
      </c>
      <c r="E53" s="12">
        <f>T55/T56</f>
        <v>0.18322295805739514</v>
      </c>
      <c r="F53" s="4"/>
      <c r="H53" s="13" t="s">
        <v>9</v>
      </c>
      <c r="I53" s="12">
        <f>Q53/Q56</f>
        <v>0.15069860279441119</v>
      </c>
      <c r="J53" s="12">
        <f>R53/R56</f>
        <v>0.15202702702702703</v>
      </c>
      <c r="K53" s="12">
        <f>S53/S56</f>
        <v>0.16600790513833993</v>
      </c>
      <c r="L53" s="12">
        <f>T53/T56</f>
        <v>0.141280353200883</v>
      </c>
      <c r="M53" s="4"/>
      <c r="P53" t="s">
        <v>9</v>
      </c>
      <c r="Q53">
        <v>151</v>
      </c>
      <c r="R53">
        <v>45</v>
      </c>
      <c r="S53">
        <v>42</v>
      </c>
      <c r="T53">
        <v>64</v>
      </c>
    </row>
    <row r="54" spans="1:20" x14ac:dyDescent="0.25">
      <c r="H54" s="13" t="s">
        <v>10</v>
      </c>
      <c r="I54" s="12">
        <f>Q54/Q56</f>
        <v>0.1497005988023952</v>
      </c>
      <c r="J54" s="12">
        <f>R54/R56</f>
        <v>0.19256756756756757</v>
      </c>
      <c r="K54" s="12">
        <f>S54/S56</f>
        <v>0.20158102766798419</v>
      </c>
      <c r="L54" s="12">
        <f>T54/T56</f>
        <v>9.2715231788079472E-2</v>
      </c>
      <c r="M54" s="4"/>
      <c r="P54" t="s">
        <v>10</v>
      </c>
      <c r="Q54">
        <v>150</v>
      </c>
      <c r="R54">
        <v>57</v>
      </c>
      <c r="S54">
        <v>51</v>
      </c>
      <c r="T54">
        <v>42</v>
      </c>
    </row>
    <row r="55" spans="1:20" x14ac:dyDescent="0.25">
      <c r="A55" s="5" t="s">
        <v>48</v>
      </c>
      <c r="B55" s="6"/>
      <c r="C55" s="7">
        <f>C56/1000</f>
        <v>0.29599999999999999</v>
      </c>
      <c r="D55" s="7">
        <f>D56/1000</f>
        <v>0.253</v>
      </c>
      <c r="E55" s="7">
        <f>E56/1000</f>
        <v>0.45300000000000001</v>
      </c>
      <c r="F55" s="7"/>
      <c r="H55" s="13" t="s">
        <v>11</v>
      </c>
      <c r="I55" s="12">
        <f>Q55/Q56</f>
        <v>0.1157684630738523</v>
      </c>
      <c r="J55" s="12">
        <f>R55/R56</f>
        <v>4.3918918918918921E-2</v>
      </c>
      <c r="K55" s="12">
        <f>S55/S56</f>
        <v>7.9051383399209488E-2</v>
      </c>
      <c r="L55" s="12">
        <f>T55/T56</f>
        <v>0.18322295805739514</v>
      </c>
      <c r="M55" s="4"/>
      <c r="P55" t="s">
        <v>11</v>
      </c>
      <c r="Q55">
        <v>116</v>
      </c>
      <c r="R55">
        <v>13</v>
      </c>
      <c r="S55">
        <v>20</v>
      </c>
      <c r="T55">
        <v>83</v>
      </c>
    </row>
    <row r="56" spans="1:20" x14ac:dyDescent="0.25">
      <c r="A56" s="5" t="s">
        <v>49</v>
      </c>
      <c r="B56" s="6">
        <f>Q56</f>
        <v>1002</v>
      </c>
      <c r="C56" s="6">
        <f>R56</f>
        <v>296</v>
      </c>
      <c r="D56" s="6">
        <f>S56</f>
        <v>253</v>
      </c>
      <c r="E56" s="6">
        <f>T56</f>
        <v>453</v>
      </c>
      <c r="F56" s="6"/>
      <c r="O56" t="s">
        <v>2</v>
      </c>
      <c r="Q56">
        <v>1002</v>
      </c>
      <c r="R56">
        <v>296</v>
      </c>
      <c r="S56">
        <v>253</v>
      </c>
      <c r="T56">
        <v>453</v>
      </c>
    </row>
    <row r="62" spans="1:20" x14ac:dyDescent="0.25">
      <c r="O62" t="s">
        <v>99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0.58458458458458462</v>
      </c>
      <c r="C66" s="12">
        <f>(R66+R67)/R71</f>
        <v>0.504</v>
      </c>
      <c r="D66" s="12">
        <f>(S66+S67)/S71</f>
        <v>0.59136212624584716</v>
      </c>
      <c r="E66" s="12">
        <f>(T66+T67)/T71</f>
        <v>0.67182662538699689</v>
      </c>
      <c r="F66" s="4"/>
      <c r="H66" s="13" t="s">
        <v>7</v>
      </c>
      <c r="I66" s="12">
        <f>Q66/Q71</f>
        <v>0.26126126126126126</v>
      </c>
      <c r="J66" s="12">
        <f>R66/R71</f>
        <v>0.20266666666666666</v>
      </c>
      <c r="K66" s="12">
        <f>S66/S71</f>
        <v>0.23255813953488372</v>
      </c>
      <c r="L66" s="12">
        <f>T66/T71</f>
        <v>0.35603715170278638</v>
      </c>
      <c r="P66" t="s">
        <v>7</v>
      </c>
      <c r="Q66">
        <v>261</v>
      </c>
      <c r="R66">
        <v>76</v>
      </c>
      <c r="S66">
        <v>70</v>
      </c>
      <c r="T66">
        <v>115</v>
      </c>
    </row>
    <row r="67" spans="1:21" x14ac:dyDescent="0.25">
      <c r="A67" s="13" t="s">
        <v>46</v>
      </c>
      <c r="B67" s="12">
        <f>(Q68+Q69)/Q71</f>
        <v>0.29929929929929933</v>
      </c>
      <c r="C67" s="12">
        <f>(R68+R69)/R71</f>
        <v>0.32266666666666666</v>
      </c>
      <c r="D67" s="12">
        <f>(S68+S69)/S71</f>
        <v>0.30564784053156147</v>
      </c>
      <c r="E67" s="12">
        <f>(T68+T69)/T71</f>
        <v>0.26625386996904027</v>
      </c>
      <c r="F67" s="4"/>
      <c r="H67" s="13" t="s">
        <v>8</v>
      </c>
      <c r="I67" s="12">
        <f>Q67/Q71</f>
        <v>0.32332332332332331</v>
      </c>
      <c r="J67" s="12">
        <f>R67/R71</f>
        <v>0.30133333333333334</v>
      </c>
      <c r="K67" s="12">
        <f>S67/S71</f>
        <v>0.35880398671096347</v>
      </c>
      <c r="L67" s="12">
        <f>T67/T71</f>
        <v>0.31578947368421051</v>
      </c>
      <c r="P67" t="s">
        <v>8</v>
      </c>
      <c r="Q67">
        <v>323</v>
      </c>
      <c r="R67">
        <v>113</v>
      </c>
      <c r="S67">
        <v>108</v>
      </c>
      <c r="T67">
        <v>102</v>
      </c>
    </row>
    <row r="68" spans="1:21" x14ac:dyDescent="0.25">
      <c r="A68" s="13" t="s">
        <v>11</v>
      </c>
      <c r="B68" s="12">
        <f>Q70/Q71</f>
        <v>0.11611611611611612</v>
      </c>
      <c r="C68" s="12">
        <f>R70/R71</f>
        <v>0.17333333333333334</v>
      </c>
      <c r="D68" s="12">
        <f>S70/S71</f>
        <v>0.10299003322259136</v>
      </c>
      <c r="E68" s="12">
        <f>T70/T71</f>
        <v>6.1919504643962849E-2</v>
      </c>
      <c r="F68" s="4"/>
      <c r="H68" s="13" t="s">
        <v>9</v>
      </c>
      <c r="I68" s="12">
        <f>Q68/Q71</f>
        <v>0.15015015015015015</v>
      </c>
      <c r="J68" s="12">
        <f>R68/R71</f>
        <v>0.184</v>
      </c>
      <c r="K68" s="12">
        <f>S68/S71</f>
        <v>0.1461794019933555</v>
      </c>
      <c r="L68" s="12">
        <f>T68/T71</f>
        <v>0.11455108359133127</v>
      </c>
      <c r="P68" t="s">
        <v>9</v>
      </c>
      <c r="Q68">
        <v>150</v>
      </c>
      <c r="R68">
        <v>69</v>
      </c>
      <c r="S68">
        <v>44</v>
      </c>
      <c r="T68">
        <v>37</v>
      </c>
    </row>
    <row r="69" spans="1:21" x14ac:dyDescent="0.25">
      <c r="H69" s="13" t="s">
        <v>10</v>
      </c>
      <c r="I69" s="12">
        <f>Q69/Q71</f>
        <v>0.14914914914914915</v>
      </c>
      <c r="J69" s="12">
        <f>R69/R71</f>
        <v>0.13866666666666666</v>
      </c>
      <c r="K69" s="12">
        <f>S69/S71</f>
        <v>0.15946843853820597</v>
      </c>
      <c r="L69" s="12">
        <f>T69/T71</f>
        <v>0.15170278637770898</v>
      </c>
      <c r="P69" t="s">
        <v>10</v>
      </c>
      <c r="Q69">
        <v>149</v>
      </c>
      <c r="R69">
        <v>52</v>
      </c>
      <c r="S69">
        <v>48</v>
      </c>
      <c r="T69">
        <v>49</v>
      </c>
    </row>
    <row r="70" spans="1:21" x14ac:dyDescent="0.25">
      <c r="A70" s="5" t="s">
        <v>48</v>
      </c>
      <c r="B70" s="6"/>
      <c r="C70" s="7">
        <f>C71/1000</f>
        <v>0.375</v>
      </c>
      <c r="D70" s="7">
        <f>D71/1000</f>
        <v>0.30099999999999999</v>
      </c>
      <c r="E70" s="7">
        <f>E71/1000</f>
        <v>0.32300000000000001</v>
      </c>
      <c r="F70" s="7"/>
      <c r="H70" s="13" t="s">
        <v>11</v>
      </c>
      <c r="I70" s="12">
        <f>Q70/Q71</f>
        <v>0.11611611611611612</v>
      </c>
      <c r="J70" s="12">
        <f>R70/R71</f>
        <v>0.17333333333333334</v>
      </c>
      <c r="K70" s="12">
        <f>S70/S71</f>
        <v>0.10299003322259136</v>
      </c>
      <c r="L70" s="12">
        <f>T70/T71</f>
        <v>6.1919504643962849E-2</v>
      </c>
      <c r="P70" t="s">
        <v>11</v>
      </c>
      <c r="Q70">
        <v>116</v>
      </c>
      <c r="R70">
        <v>65</v>
      </c>
      <c r="S70">
        <v>31</v>
      </c>
      <c r="T70">
        <v>20</v>
      </c>
    </row>
    <row r="71" spans="1:21" x14ac:dyDescent="0.25">
      <c r="A71" s="5" t="s">
        <v>49</v>
      </c>
      <c r="B71" s="6">
        <f>Q71</f>
        <v>999</v>
      </c>
      <c r="C71" s="6">
        <f>R71</f>
        <v>375</v>
      </c>
      <c r="D71" s="6">
        <f>S71</f>
        <v>301</v>
      </c>
      <c r="E71" s="6">
        <f>T71</f>
        <v>323</v>
      </c>
      <c r="F71" s="6"/>
      <c r="O71" t="s">
        <v>2</v>
      </c>
      <c r="Q71">
        <v>999</v>
      </c>
      <c r="R71">
        <v>375</v>
      </c>
      <c r="S71">
        <v>301</v>
      </c>
      <c r="T71">
        <v>323</v>
      </c>
    </row>
    <row r="77" spans="1:21" x14ac:dyDescent="0.25">
      <c r="O77" t="s">
        <v>100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0.58541458541458546</v>
      </c>
      <c r="C81" s="12">
        <f>(R81+R82)/R86</f>
        <v>0.55844155844155841</v>
      </c>
      <c r="D81" s="12">
        <f>(S81+S82)/S86</f>
        <v>0.62109375</v>
      </c>
      <c r="E81" s="12">
        <f>(T81+T82)/T86</f>
        <v>0.5992366412213741</v>
      </c>
      <c r="F81" s="12">
        <f>(U81+U82)/U86</f>
        <v>0.56000000000000005</v>
      </c>
      <c r="H81" s="13" t="s">
        <v>7</v>
      </c>
      <c r="I81" s="12">
        <f>Q81/Q86</f>
        <v>0.26173826173826176</v>
      </c>
      <c r="J81" s="12">
        <f>R81/R86</f>
        <v>0.27272727272727271</v>
      </c>
      <c r="K81" s="12">
        <f>S81/S86</f>
        <v>0.2890625</v>
      </c>
      <c r="L81" s="12">
        <f>T81/T86</f>
        <v>0.21374045801526717</v>
      </c>
      <c r="M81" s="12">
        <f>U81/U86</f>
        <v>0.2742857142857143</v>
      </c>
      <c r="P81" t="s">
        <v>7</v>
      </c>
      <c r="Q81">
        <v>262</v>
      </c>
      <c r="R81">
        <v>84</v>
      </c>
      <c r="S81">
        <v>74</v>
      </c>
      <c r="T81">
        <v>56</v>
      </c>
      <c r="U81">
        <v>48</v>
      </c>
    </row>
    <row r="82" spans="1:21" x14ac:dyDescent="0.25">
      <c r="A82" s="13" t="s">
        <v>46</v>
      </c>
      <c r="B82" s="12">
        <f>(Q83+Q84)/Q86</f>
        <v>0.29870129870129869</v>
      </c>
      <c r="C82" s="12">
        <f>(R83+R84)/R86</f>
        <v>0.30519480519480519</v>
      </c>
      <c r="D82" s="12">
        <f>(S83+S84)/S86</f>
        <v>0.28125</v>
      </c>
      <c r="E82" s="12">
        <f>(T83+T84)/T86</f>
        <v>0.29770992366412213</v>
      </c>
      <c r="F82" s="12">
        <f>(U83+U84)/U86</f>
        <v>0.31428571428571428</v>
      </c>
      <c r="H82" s="13" t="s">
        <v>8</v>
      </c>
      <c r="I82" s="12">
        <f>Q82/Q86</f>
        <v>0.32367632367632365</v>
      </c>
      <c r="J82" s="12">
        <f>R82/R86</f>
        <v>0.2857142857142857</v>
      </c>
      <c r="K82" s="12">
        <f>S82/S86</f>
        <v>0.33203125</v>
      </c>
      <c r="L82" s="12">
        <f>T82/T86</f>
        <v>0.38549618320610685</v>
      </c>
      <c r="M82" s="12">
        <f>U82/U86</f>
        <v>0.2857142857142857</v>
      </c>
      <c r="P82" t="s">
        <v>8</v>
      </c>
      <c r="Q82">
        <v>324</v>
      </c>
      <c r="R82">
        <v>88</v>
      </c>
      <c r="S82">
        <v>85</v>
      </c>
      <c r="T82">
        <v>101</v>
      </c>
      <c r="U82">
        <v>50</v>
      </c>
    </row>
    <row r="83" spans="1:21" x14ac:dyDescent="0.25">
      <c r="A83" s="13" t="s">
        <v>11</v>
      </c>
      <c r="B83" s="12">
        <f>Q85/Q86</f>
        <v>0.11588411588411589</v>
      </c>
      <c r="C83" s="12">
        <f>R85/R86</f>
        <v>0.13636363636363635</v>
      </c>
      <c r="D83" s="12">
        <f>S85/S86</f>
        <v>9.765625E-2</v>
      </c>
      <c r="E83" s="12">
        <f>T85/T86</f>
        <v>0.10305343511450382</v>
      </c>
      <c r="F83" s="12">
        <f>U85/U86</f>
        <v>0.12571428571428572</v>
      </c>
      <c r="H83" s="13" t="s">
        <v>9</v>
      </c>
      <c r="I83" s="12">
        <f>Q83/Q86</f>
        <v>0.14985014985014986</v>
      </c>
      <c r="J83" s="12">
        <f>R83/R86</f>
        <v>0.14935064935064934</v>
      </c>
      <c r="K83" s="12">
        <f>S83/S86</f>
        <v>0.13671875</v>
      </c>
      <c r="L83" s="12">
        <f>T83/T86</f>
        <v>0.16030534351145037</v>
      </c>
      <c r="M83" s="12">
        <f>U83/U86</f>
        <v>0.15428571428571428</v>
      </c>
      <c r="P83" t="s">
        <v>9</v>
      </c>
      <c r="Q83">
        <v>150</v>
      </c>
      <c r="R83">
        <v>46</v>
      </c>
      <c r="S83">
        <v>35</v>
      </c>
      <c r="T83">
        <v>42</v>
      </c>
      <c r="U83">
        <v>27</v>
      </c>
    </row>
    <row r="84" spans="1:21" x14ac:dyDescent="0.25">
      <c r="H84" s="13" t="s">
        <v>10</v>
      </c>
      <c r="I84" s="12">
        <f>Q84/Q86</f>
        <v>0.14885114885114886</v>
      </c>
      <c r="J84" s="12">
        <f>R84/R86</f>
        <v>0.15584415584415584</v>
      </c>
      <c r="K84" s="12">
        <f>S84/S86</f>
        <v>0.14453125</v>
      </c>
      <c r="L84" s="12">
        <f>T84/T86</f>
        <v>0.13740458015267176</v>
      </c>
      <c r="M84" s="12">
        <f>U84/U86</f>
        <v>0.16</v>
      </c>
      <c r="P84" t="s">
        <v>10</v>
      </c>
      <c r="Q84">
        <v>149</v>
      </c>
      <c r="R84">
        <v>48</v>
      </c>
      <c r="S84">
        <v>37</v>
      </c>
      <c r="T84">
        <v>36</v>
      </c>
      <c r="U84">
        <v>28</v>
      </c>
    </row>
    <row r="85" spans="1:21" x14ac:dyDescent="0.25">
      <c r="A85" s="5" t="s">
        <v>48</v>
      </c>
      <c r="B85" s="6"/>
      <c r="C85" s="7">
        <f>C86/1000</f>
        <v>0.308</v>
      </c>
      <c r="D85" s="7">
        <f>D86/1000</f>
        <v>0.25600000000000001</v>
      </c>
      <c r="E85" s="7">
        <f>E86/1000</f>
        <v>0.26200000000000001</v>
      </c>
      <c r="F85" s="7">
        <f>F86/1000</f>
        <v>0.17499999999999999</v>
      </c>
      <c r="H85" s="13" t="s">
        <v>11</v>
      </c>
      <c r="I85" s="12">
        <f>Q85/Q86</f>
        <v>0.11588411588411589</v>
      </c>
      <c r="J85" s="12">
        <f>R85/R86</f>
        <v>0.13636363636363635</v>
      </c>
      <c r="K85" s="12">
        <f>S85/S86</f>
        <v>9.765625E-2</v>
      </c>
      <c r="L85" s="12">
        <f>T85/T86</f>
        <v>0.10305343511450382</v>
      </c>
      <c r="M85" s="12">
        <f>U85/U86</f>
        <v>0.12571428571428572</v>
      </c>
      <c r="P85" t="s">
        <v>11</v>
      </c>
      <c r="Q85">
        <v>116</v>
      </c>
      <c r="R85">
        <v>42</v>
      </c>
      <c r="S85">
        <v>25</v>
      </c>
      <c r="T85">
        <v>27</v>
      </c>
      <c r="U85">
        <v>22</v>
      </c>
    </row>
    <row r="86" spans="1:21" x14ac:dyDescent="0.25">
      <c r="A86" s="5" t="s">
        <v>49</v>
      </c>
      <c r="B86" s="6">
        <f>Q86</f>
        <v>1001</v>
      </c>
      <c r="C86" s="6">
        <f>R86</f>
        <v>308</v>
      </c>
      <c r="D86" s="6">
        <f>S86</f>
        <v>256</v>
      </c>
      <c r="E86" s="6">
        <f>T86</f>
        <v>262</v>
      </c>
      <c r="F86" s="6">
        <f>U86</f>
        <v>175</v>
      </c>
      <c r="O86" t="s">
        <v>2</v>
      </c>
      <c r="Q86">
        <v>1001</v>
      </c>
      <c r="R86">
        <v>308</v>
      </c>
      <c r="S86">
        <v>256</v>
      </c>
      <c r="T86">
        <v>262</v>
      </c>
      <c r="U86">
        <v>175</v>
      </c>
    </row>
    <row r="92" spans="1:21" x14ac:dyDescent="0.25">
      <c r="O92" t="s">
        <v>101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0.58517034068136276</v>
      </c>
      <c r="C96" s="12">
        <f>(R96+R97)/R101</f>
        <v>0.6157407407407407</v>
      </c>
      <c r="D96" s="12">
        <f>(S96+S97)/S101</f>
        <v>0.61522198731501054</v>
      </c>
      <c r="E96" s="12">
        <f>(T96+T97)/T101</f>
        <v>0.29032258064516131</v>
      </c>
      <c r="F96" s="4"/>
      <c r="H96" s="13" t="s">
        <v>7</v>
      </c>
      <c r="I96" s="12">
        <f>Q96/Q101</f>
        <v>0.26152304609218435</v>
      </c>
      <c r="J96" s="12">
        <f>R96/R101</f>
        <v>0.34953703703703703</v>
      </c>
      <c r="K96" s="12">
        <f>S96/S101</f>
        <v>0.21353065539112051</v>
      </c>
      <c r="L96" s="12">
        <f>T96/T101</f>
        <v>9.6774193548387094E-2</v>
      </c>
      <c r="P96" t="s">
        <v>7</v>
      </c>
      <c r="Q96">
        <v>261</v>
      </c>
      <c r="R96">
        <v>151</v>
      </c>
      <c r="S96">
        <v>101</v>
      </c>
      <c r="T96">
        <v>9</v>
      </c>
    </row>
    <row r="97" spans="1:21" x14ac:dyDescent="0.25">
      <c r="A97" s="13" t="s">
        <v>46</v>
      </c>
      <c r="B97" s="12">
        <f>(Q98+Q99)/Q101</f>
        <v>0.29859719438877758</v>
      </c>
      <c r="C97" s="12">
        <f>(R98+R99)/R101</f>
        <v>0.34953703703703703</v>
      </c>
      <c r="D97" s="12">
        <f>(S98+S99)/S101</f>
        <v>0.26849894291754756</v>
      </c>
      <c r="E97" s="12">
        <f>(T98+T99)/T101</f>
        <v>0.21505376344086022</v>
      </c>
      <c r="F97" s="4"/>
      <c r="H97" s="13" t="s">
        <v>8</v>
      </c>
      <c r="I97" s="12">
        <f>Q97/Q101</f>
        <v>0.32364729458917835</v>
      </c>
      <c r="J97" s="12">
        <f>R97/R101</f>
        <v>0.26620370370370372</v>
      </c>
      <c r="K97" s="12">
        <f>S97/S101</f>
        <v>0.40169133192389006</v>
      </c>
      <c r="L97" s="12">
        <f>T97/T101</f>
        <v>0.19354838709677419</v>
      </c>
      <c r="P97" t="s">
        <v>8</v>
      </c>
      <c r="Q97">
        <v>323</v>
      </c>
      <c r="R97">
        <v>115</v>
      </c>
      <c r="S97">
        <v>190</v>
      </c>
      <c r="T97">
        <v>18</v>
      </c>
    </row>
    <row r="98" spans="1:21" x14ac:dyDescent="0.25">
      <c r="A98" s="13" t="s">
        <v>11</v>
      </c>
      <c r="B98" s="12">
        <f>Q100/Q101</f>
        <v>0.11623246492985972</v>
      </c>
      <c r="C98" s="12">
        <f>R100/R101</f>
        <v>3.4722222222222224E-2</v>
      </c>
      <c r="D98" s="12">
        <f>S100/S101</f>
        <v>0.11627906976744186</v>
      </c>
      <c r="E98" s="12">
        <f>T100/T101</f>
        <v>0.4946236559139785</v>
      </c>
      <c r="F98" s="4"/>
      <c r="H98" s="13" t="s">
        <v>9</v>
      </c>
      <c r="I98" s="12">
        <f>Q98/Q101</f>
        <v>0.14929859719438879</v>
      </c>
      <c r="J98" s="12">
        <f>R98/R101</f>
        <v>0.12962962962962962</v>
      </c>
      <c r="K98" s="12">
        <f>S98/S101</f>
        <v>0.17336152219873149</v>
      </c>
      <c r="L98" s="12">
        <f>T98/T101</f>
        <v>0.11827956989247312</v>
      </c>
      <c r="P98" t="s">
        <v>9</v>
      </c>
      <c r="Q98">
        <v>149</v>
      </c>
      <c r="R98">
        <v>56</v>
      </c>
      <c r="S98">
        <v>82</v>
      </c>
      <c r="T98">
        <v>11</v>
      </c>
    </row>
    <row r="99" spans="1:21" x14ac:dyDescent="0.25">
      <c r="H99" s="13" t="s">
        <v>10</v>
      </c>
      <c r="I99" s="12">
        <f>Q99/Q101</f>
        <v>0.14929859719438879</v>
      </c>
      <c r="J99" s="12">
        <f>R99/R101</f>
        <v>0.21990740740740741</v>
      </c>
      <c r="K99" s="12">
        <f>S99/S101</f>
        <v>9.5137420718816063E-2</v>
      </c>
      <c r="L99" s="12">
        <f>T99/T101</f>
        <v>9.6774193548387094E-2</v>
      </c>
      <c r="P99" t="s">
        <v>10</v>
      </c>
      <c r="Q99">
        <v>149</v>
      </c>
      <c r="R99">
        <v>95</v>
      </c>
      <c r="S99">
        <v>45</v>
      </c>
      <c r="T99">
        <v>9</v>
      </c>
    </row>
    <row r="100" spans="1:21" x14ac:dyDescent="0.25">
      <c r="A100" s="5" t="s">
        <v>48</v>
      </c>
      <c r="B100" s="6"/>
      <c r="C100" s="7">
        <f>C101/1000</f>
        <v>0.432</v>
      </c>
      <c r="D100" s="7">
        <f>D101/1000</f>
        <v>0.47299999999999998</v>
      </c>
      <c r="E100" s="7">
        <f>E101/1000</f>
        <v>9.2999999999999999E-2</v>
      </c>
      <c r="F100" s="7"/>
      <c r="H100" s="13" t="s">
        <v>11</v>
      </c>
      <c r="I100" s="12">
        <f>Q100/Q101</f>
        <v>0.11623246492985972</v>
      </c>
      <c r="J100" s="12">
        <f>R100/R101</f>
        <v>3.4722222222222224E-2</v>
      </c>
      <c r="K100" s="12">
        <f>S100/S101</f>
        <v>0.11627906976744186</v>
      </c>
      <c r="L100" s="12">
        <f>T100/T101</f>
        <v>0.4946236559139785</v>
      </c>
      <c r="P100" t="s">
        <v>11</v>
      </c>
      <c r="Q100">
        <v>116</v>
      </c>
      <c r="R100">
        <v>15</v>
      </c>
      <c r="S100">
        <v>55</v>
      </c>
      <c r="T100">
        <v>46</v>
      </c>
    </row>
    <row r="101" spans="1:21" x14ac:dyDescent="0.25">
      <c r="A101" s="5" t="s">
        <v>49</v>
      </c>
      <c r="B101" s="6">
        <f>Q101</f>
        <v>998</v>
      </c>
      <c r="C101" s="6">
        <f>R101</f>
        <v>432</v>
      </c>
      <c r="D101" s="6">
        <f>S101</f>
        <v>473</v>
      </c>
      <c r="E101" s="6">
        <f>T101</f>
        <v>93</v>
      </c>
      <c r="F101" s="6"/>
      <c r="O101" t="s">
        <v>2</v>
      </c>
      <c r="Q101">
        <v>998</v>
      </c>
      <c r="R101">
        <v>432</v>
      </c>
      <c r="S101">
        <v>473</v>
      </c>
      <c r="T101">
        <v>93</v>
      </c>
    </row>
    <row r="107" spans="1:21" x14ac:dyDescent="0.25">
      <c r="O107" t="s">
        <v>102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0.58341658341658342</v>
      </c>
      <c r="C111" s="12">
        <f>(R111+R112)/R116</f>
        <v>0.83333333333333337</v>
      </c>
      <c r="D111" s="12">
        <f>(S111+S112)/S116</f>
        <v>0.41249999999999998</v>
      </c>
      <c r="E111" s="12">
        <f>(T111+T112)/T116</f>
        <v>0.42857142857142855</v>
      </c>
      <c r="F111" s="12">
        <f>(U111+U112)/U116</f>
        <v>0.46759259259259262</v>
      </c>
      <c r="H111" s="13" t="s">
        <v>7</v>
      </c>
      <c r="I111" s="12">
        <f>Q111/Q116</f>
        <v>0.26073926073926074</v>
      </c>
      <c r="J111" s="12">
        <f>R111/R116</f>
        <v>0.51851851851851849</v>
      </c>
      <c r="K111" s="12">
        <f>S111/S116</f>
        <v>8.5000000000000006E-2</v>
      </c>
      <c r="L111" s="12">
        <f>T111/T116</f>
        <v>0.14285714285714285</v>
      </c>
      <c r="M111" s="12">
        <f>U111/U116</f>
        <v>0.1388888888888889</v>
      </c>
      <c r="P111" t="s">
        <v>7</v>
      </c>
      <c r="Q111">
        <v>261</v>
      </c>
      <c r="R111">
        <v>196</v>
      </c>
      <c r="S111">
        <v>34</v>
      </c>
      <c r="T111">
        <v>1</v>
      </c>
      <c r="U111">
        <v>30</v>
      </c>
    </row>
    <row r="112" spans="1:21" x14ac:dyDescent="0.25">
      <c r="A112" s="13" t="s">
        <v>46</v>
      </c>
      <c r="B112" s="12">
        <f>(Q113+Q114)/Q116</f>
        <v>0.30069930069930068</v>
      </c>
      <c r="C112" s="12">
        <f>(R113+R114)/R116</f>
        <v>0.10582010582010581</v>
      </c>
      <c r="D112" s="12">
        <f>(S113+S114)/S116</f>
        <v>0.53</v>
      </c>
      <c r="E112" s="12">
        <f>(T113+T114)/T116</f>
        <v>0.2857142857142857</v>
      </c>
      <c r="F112" s="12">
        <f>(U113+U114)/U116</f>
        <v>0.21759259259259259</v>
      </c>
      <c r="H112" s="13" t="s">
        <v>8</v>
      </c>
      <c r="I112" s="12">
        <f>Q112/Q116</f>
        <v>0.32267732267732269</v>
      </c>
      <c r="J112" s="12">
        <f>R112/R116</f>
        <v>0.31481481481481483</v>
      </c>
      <c r="K112" s="12">
        <f>S112/S116</f>
        <v>0.32750000000000001</v>
      </c>
      <c r="L112" s="12">
        <f>T112/T116</f>
        <v>0.2857142857142857</v>
      </c>
      <c r="M112" s="12">
        <f>U112/U116</f>
        <v>0.32870370370370372</v>
      </c>
      <c r="P112" t="s">
        <v>8</v>
      </c>
      <c r="Q112">
        <v>323</v>
      </c>
      <c r="R112">
        <v>119</v>
      </c>
      <c r="S112">
        <v>131</v>
      </c>
      <c r="T112">
        <v>2</v>
      </c>
      <c r="U112">
        <v>71</v>
      </c>
    </row>
    <row r="113" spans="1:21" x14ac:dyDescent="0.25">
      <c r="A113" s="13" t="s">
        <v>11</v>
      </c>
      <c r="B113" s="12">
        <f>Q115/Q116</f>
        <v>0.11588411588411589</v>
      </c>
      <c r="C113" s="12">
        <f>R115/R116</f>
        <v>6.0846560846560843E-2</v>
      </c>
      <c r="D113" s="12">
        <f>S115/S116</f>
        <v>5.7500000000000002E-2</v>
      </c>
      <c r="E113" s="12">
        <f>T115/T116</f>
        <v>0.2857142857142857</v>
      </c>
      <c r="F113" s="12">
        <f>U115/U116</f>
        <v>0.31481481481481483</v>
      </c>
      <c r="H113" s="13" t="s">
        <v>9</v>
      </c>
      <c r="I113" s="12">
        <f>Q113/Q116</f>
        <v>0.15084915084915085</v>
      </c>
      <c r="J113" s="12">
        <f>R113/R116</f>
        <v>6.3492063492063489E-2</v>
      </c>
      <c r="K113" s="12">
        <f>S113/S116</f>
        <v>0.24</v>
      </c>
      <c r="L113" s="12">
        <f>T113/T116</f>
        <v>0.14285714285714285</v>
      </c>
      <c r="M113" s="12">
        <f>U113/U116</f>
        <v>0.1388888888888889</v>
      </c>
      <c r="P113" t="s">
        <v>9</v>
      </c>
      <c r="Q113">
        <v>151</v>
      </c>
      <c r="R113">
        <v>24</v>
      </c>
      <c r="S113">
        <v>96</v>
      </c>
      <c r="T113">
        <v>1</v>
      </c>
      <c r="U113">
        <v>30</v>
      </c>
    </row>
    <row r="114" spans="1:21" x14ac:dyDescent="0.25">
      <c r="H114" s="13" t="s">
        <v>10</v>
      </c>
      <c r="I114" s="12">
        <f>Q114/Q116</f>
        <v>0.14985014985014986</v>
      </c>
      <c r="J114" s="12">
        <f>R114/R116</f>
        <v>4.2328042328042326E-2</v>
      </c>
      <c r="K114" s="12">
        <f>S114/S116</f>
        <v>0.28999999999999998</v>
      </c>
      <c r="L114" s="12">
        <f>T114/T116</f>
        <v>0.14285714285714285</v>
      </c>
      <c r="M114" s="12">
        <f>U114/U116</f>
        <v>7.8703703703703706E-2</v>
      </c>
      <c r="P114" t="s">
        <v>10</v>
      </c>
      <c r="Q114">
        <v>150</v>
      </c>
      <c r="R114">
        <v>16</v>
      </c>
      <c r="S114">
        <v>116</v>
      </c>
      <c r="T114">
        <v>1</v>
      </c>
      <c r="U114">
        <v>17</v>
      </c>
    </row>
    <row r="115" spans="1:21" x14ac:dyDescent="0.25">
      <c r="A115" s="5" t="s">
        <v>48</v>
      </c>
      <c r="B115" s="6"/>
      <c r="C115" s="7">
        <f>C116/1000</f>
        <v>0.378</v>
      </c>
      <c r="D115" s="7">
        <f>D116/1000</f>
        <v>0.4</v>
      </c>
      <c r="E115" s="7">
        <f>E116/1000</f>
        <v>7.0000000000000001E-3</v>
      </c>
      <c r="F115" s="7">
        <f>F116/1000</f>
        <v>0.216</v>
      </c>
      <c r="H115" s="13" t="s">
        <v>11</v>
      </c>
      <c r="I115" s="12">
        <f>Q115/Q116</f>
        <v>0.11588411588411589</v>
      </c>
      <c r="J115" s="12">
        <f>R115/R116</f>
        <v>6.0846560846560843E-2</v>
      </c>
      <c r="K115" s="12">
        <f>S115/S116</f>
        <v>5.7500000000000002E-2</v>
      </c>
      <c r="L115" s="12">
        <f>T115/T116</f>
        <v>0.2857142857142857</v>
      </c>
      <c r="M115" s="12">
        <f>U115/U116</f>
        <v>0.31481481481481483</v>
      </c>
      <c r="P115" t="s">
        <v>11</v>
      </c>
      <c r="Q115">
        <v>116</v>
      </c>
      <c r="R115">
        <v>23</v>
      </c>
      <c r="S115">
        <v>23</v>
      </c>
      <c r="T115">
        <v>2</v>
      </c>
      <c r="U115">
        <v>68</v>
      </c>
    </row>
    <row r="116" spans="1:21" x14ac:dyDescent="0.25">
      <c r="A116" s="5" t="s">
        <v>49</v>
      </c>
      <c r="B116" s="6">
        <f>Q116</f>
        <v>1001</v>
      </c>
      <c r="C116" s="6">
        <f>R116</f>
        <v>378</v>
      </c>
      <c r="D116" s="6">
        <f>S116</f>
        <v>400</v>
      </c>
      <c r="E116" s="6">
        <f>T116</f>
        <v>7</v>
      </c>
      <c r="F116" s="6">
        <f>U116</f>
        <v>216</v>
      </c>
      <c r="O116" t="s">
        <v>2</v>
      </c>
      <c r="Q116">
        <v>1001</v>
      </c>
      <c r="R116">
        <v>378</v>
      </c>
      <c r="S116">
        <v>400</v>
      </c>
      <c r="T116">
        <v>7</v>
      </c>
      <c r="U116">
        <v>216</v>
      </c>
    </row>
  </sheetData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7A706-6EB3-4243-88B0-9918F1AD0965}">
  <dimension ref="A1:U116"/>
  <sheetViews>
    <sheetView showGridLines="0" topLeftCell="H1" workbookViewId="0">
      <selection activeCell="A2" sqref="A2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1" max="21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103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0.55410821643286579</v>
      </c>
      <c r="C7" s="12">
        <f>(R7+R8)/R12</f>
        <v>0.84935897435897434</v>
      </c>
      <c r="D7" s="12">
        <f>(S7+S8)/S12</f>
        <v>0.5436241610738255</v>
      </c>
      <c r="E7" s="12">
        <f>(T7+T8)/T12</f>
        <v>0.29523809523809524</v>
      </c>
      <c r="F7" s="12">
        <f>(U7+U8)/U12</f>
        <v>0.45205479452054792</v>
      </c>
      <c r="H7" s="13" t="s">
        <v>7</v>
      </c>
      <c r="I7" s="12">
        <f>Q7/Q12</f>
        <v>0.29358717434869741</v>
      </c>
      <c r="J7" s="12">
        <f>R7/R12</f>
        <v>0.5608974358974359</v>
      </c>
      <c r="K7" s="12">
        <f>S7/S12</f>
        <v>0.30201342281879195</v>
      </c>
      <c r="L7" s="12">
        <f>T7/T12</f>
        <v>5.7142857142857141E-2</v>
      </c>
      <c r="M7" s="12">
        <f>U7/U12</f>
        <v>0.13698630136986301</v>
      </c>
      <c r="P7" t="s">
        <v>7</v>
      </c>
      <c r="Q7">
        <v>293</v>
      </c>
      <c r="R7">
        <v>175</v>
      </c>
      <c r="S7">
        <v>90</v>
      </c>
      <c r="T7">
        <v>18</v>
      </c>
      <c r="U7">
        <v>10</v>
      </c>
    </row>
    <row r="8" spans="1:21" x14ac:dyDescent="0.25">
      <c r="A8" s="13" t="s">
        <v>46</v>
      </c>
      <c r="B8" s="12">
        <f>(Q9+Q10)/Q12</f>
        <v>0.38476953907815631</v>
      </c>
      <c r="C8" s="12">
        <f>(R9+R10)/R12</f>
        <v>9.9358974358974353E-2</v>
      </c>
      <c r="D8" s="12">
        <f>(S9+S10)/S12</f>
        <v>0.3825503355704698</v>
      </c>
      <c r="E8" s="12">
        <f>(T9+T10)/T12</f>
        <v>0.66984126984126979</v>
      </c>
      <c r="F8" s="12">
        <f>(U9+U10)/U12</f>
        <v>0.38356164383561642</v>
      </c>
      <c r="H8" s="13" t="s">
        <v>8</v>
      </c>
      <c r="I8" s="12">
        <f>Q8/Q12</f>
        <v>0.26052104208416832</v>
      </c>
      <c r="J8" s="12">
        <f>R8/R12</f>
        <v>0.28846153846153844</v>
      </c>
      <c r="K8" s="12">
        <f>S8/S12</f>
        <v>0.24161073825503357</v>
      </c>
      <c r="L8" s="12">
        <f>T8/T12</f>
        <v>0.23809523809523808</v>
      </c>
      <c r="M8" s="12">
        <f>U8/U12</f>
        <v>0.31506849315068491</v>
      </c>
      <c r="P8" t="s">
        <v>8</v>
      </c>
      <c r="Q8">
        <v>260</v>
      </c>
      <c r="R8">
        <v>90</v>
      </c>
      <c r="S8">
        <v>72</v>
      </c>
      <c r="T8">
        <v>75</v>
      </c>
      <c r="U8">
        <v>23</v>
      </c>
    </row>
    <row r="9" spans="1:21" x14ac:dyDescent="0.25">
      <c r="A9" s="13" t="s">
        <v>11</v>
      </c>
      <c r="B9" s="12">
        <f>Q11/Q12</f>
        <v>6.1122244488977955E-2</v>
      </c>
      <c r="C9" s="12">
        <f>R11/R12</f>
        <v>5.128205128205128E-2</v>
      </c>
      <c r="D9" s="12">
        <f>S11/S12</f>
        <v>7.3825503355704702E-2</v>
      </c>
      <c r="E9" s="12">
        <f>T11/T12</f>
        <v>3.4920634920634921E-2</v>
      </c>
      <c r="F9" s="12">
        <f>U11/U12</f>
        <v>0.16438356164383561</v>
      </c>
      <c r="H9" s="13" t="s">
        <v>9</v>
      </c>
      <c r="I9" s="12">
        <f>Q9/Q12</f>
        <v>0.17334669338677355</v>
      </c>
      <c r="J9" s="12">
        <f>R9/R12</f>
        <v>6.0897435897435896E-2</v>
      </c>
      <c r="K9" s="12">
        <f>S9/S12</f>
        <v>0.21812080536912751</v>
      </c>
      <c r="L9" s="12">
        <f>T9/T12</f>
        <v>0.22857142857142856</v>
      </c>
      <c r="M9" s="12">
        <f>U9/U12</f>
        <v>0.23287671232876711</v>
      </c>
      <c r="P9" t="s">
        <v>9</v>
      </c>
      <c r="Q9">
        <v>173</v>
      </c>
      <c r="R9">
        <v>19</v>
      </c>
      <c r="S9">
        <v>65</v>
      </c>
      <c r="T9">
        <v>72</v>
      </c>
      <c r="U9">
        <v>17</v>
      </c>
    </row>
    <row r="10" spans="1:21" x14ac:dyDescent="0.25">
      <c r="H10" s="13" t="s">
        <v>10</v>
      </c>
      <c r="I10" s="12">
        <f>Q10/Q12</f>
        <v>0.21142284569138275</v>
      </c>
      <c r="J10" s="12">
        <f>R10/R12</f>
        <v>3.8461538461538464E-2</v>
      </c>
      <c r="K10" s="12">
        <f>S10/S12</f>
        <v>0.16442953020134229</v>
      </c>
      <c r="L10" s="12">
        <f>T10/T12</f>
        <v>0.44126984126984126</v>
      </c>
      <c r="M10" s="12">
        <f>U10/U12</f>
        <v>0.15068493150684931</v>
      </c>
      <c r="P10" t="s">
        <v>10</v>
      </c>
      <c r="Q10">
        <v>211</v>
      </c>
      <c r="R10">
        <v>12</v>
      </c>
      <c r="S10">
        <v>49</v>
      </c>
      <c r="T10">
        <v>139</v>
      </c>
      <c r="U10">
        <v>11</v>
      </c>
    </row>
    <row r="11" spans="1:21" x14ac:dyDescent="0.25">
      <c r="A11" s="5" t="s">
        <v>48</v>
      </c>
      <c r="B11" s="6"/>
      <c r="C11" s="7">
        <f>C12/1000</f>
        <v>0.312</v>
      </c>
      <c r="D11" s="7">
        <f>D12/1000</f>
        <v>0.29799999999999999</v>
      </c>
      <c r="E11" s="7">
        <f>E12/1000</f>
        <v>0.315</v>
      </c>
      <c r="F11" s="7">
        <f>F12/1000</f>
        <v>7.2999999999999995E-2</v>
      </c>
      <c r="H11" s="13" t="s">
        <v>11</v>
      </c>
      <c r="I11" s="12">
        <f>Q11/Q12</f>
        <v>6.1122244488977955E-2</v>
      </c>
      <c r="J11" s="12">
        <f>R11/R12</f>
        <v>5.128205128205128E-2</v>
      </c>
      <c r="K11" s="12">
        <f>S11/S12</f>
        <v>7.3825503355704702E-2</v>
      </c>
      <c r="L11" s="12">
        <f>T11/T12</f>
        <v>3.4920634920634921E-2</v>
      </c>
      <c r="M11" s="12">
        <f>U11/U12</f>
        <v>0.16438356164383561</v>
      </c>
      <c r="P11" t="s">
        <v>11</v>
      </c>
      <c r="Q11">
        <v>61</v>
      </c>
      <c r="R11">
        <v>16</v>
      </c>
      <c r="S11">
        <v>22</v>
      </c>
      <c r="T11">
        <v>11</v>
      </c>
      <c r="U11">
        <v>12</v>
      </c>
    </row>
    <row r="12" spans="1:21" x14ac:dyDescent="0.25">
      <c r="A12" s="5" t="s">
        <v>49</v>
      </c>
      <c r="B12" s="6">
        <f>Q12</f>
        <v>998</v>
      </c>
      <c r="C12" s="6">
        <f>R12</f>
        <v>312</v>
      </c>
      <c r="D12" s="6">
        <f>S12</f>
        <v>298</v>
      </c>
      <c r="E12" s="6">
        <f>T12</f>
        <v>315</v>
      </c>
      <c r="F12" s="6">
        <f>U12</f>
        <v>73</v>
      </c>
      <c r="O12" t="s">
        <v>2</v>
      </c>
      <c r="Q12">
        <v>998</v>
      </c>
      <c r="R12">
        <v>312</v>
      </c>
      <c r="S12">
        <v>298</v>
      </c>
      <c r="T12">
        <v>315</v>
      </c>
      <c r="U12">
        <v>73</v>
      </c>
    </row>
    <row r="17" spans="1:21" x14ac:dyDescent="0.25">
      <c r="O17" t="s">
        <v>104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0.5554445554445554</v>
      </c>
      <c r="C21" s="12">
        <f>(R21+R22)/R26</f>
        <v>0.84322033898305082</v>
      </c>
      <c r="D21" s="12">
        <f>(S21+S22)/S26</f>
        <v>0.63112391930835732</v>
      </c>
      <c r="E21" s="12">
        <f>(T21+T22)/T26</f>
        <v>0.2857142857142857</v>
      </c>
      <c r="F21" s="12">
        <f>(U21+U22)/U26</f>
        <v>0.53333333333333333</v>
      </c>
      <c r="H21" s="13" t="s">
        <v>7</v>
      </c>
      <c r="I21" s="12">
        <f>Q21/Q26</f>
        <v>0.2937062937062937</v>
      </c>
      <c r="J21" s="12">
        <f>R21/R26</f>
        <v>0.55932203389830504</v>
      </c>
      <c r="K21" s="12">
        <f>S21/S26</f>
        <v>0.35446685878962536</v>
      </c>
      <c r="L21" s="12">
        <f>T21/T26</f>
        <v>7.5801749271137031E-2</v>
      </c>
      <c r="M21" s="12">
        <f>U21/U26</f>
        <v>0.17333333333333334</v>
      </c>
      <c r="P21" t="s">
        <v>7</v>
      </c>
      <c r="Q21">
        <v>294</v>
      </c>
      <c r="R21">
        <v>132</v>
      </c>
      <c r="S21">
        <v>123</v>
      </c>
      <c r="T21">
        <v>26</v>
      </c>
      <c r="U21">
        <v>13</v>
      </c>
    </row>
    <row r="22" spans="1:21" x14ac:dyDescent="0.25">
      <c r="A22" s="13" t="s">
        <v>46</v>
      </c>
      <c r="B22" s="12">
        <f>(Q23+Q24)/Q26</f>
        <v>0.3826173826173826</v>
      </c>
      <c r="C22" s="12">
        <f>(R23+R24)/R26</f>
        <v>8.8983050847457626E-2</v>
      </c>
      <c r="D22" s="12">
        <f>(S23+S24)/S26</f>
        <v>0.29394812680115273</v>
      </c>
      <c r="E22" s="12">
        <f>(T23+T24)/T26</f>
        <v>0.68221574344023328</v>
      </c>
      <c r="F22" s="12">
        <f>(U23+U24)/U26</f>
        <v>0.34666666666666668</v>
      </c>
      <c r="H22" s="13" t="s">
        <v>8</v>
      </c>
      <c r="I22" s="12">
        <f>Q22/Q26</f>
        <v>0.26173826173826176</v>
      </c>
      <c r="J22" s="12">
        <f>R22/R26</f>
        <v>0.28389830508474578</v>
      </c>
      <c r="K22" s="12">
        <f>S22/S26</f>
        <v>0.27665706051873201</v>
      </c>
      <c r="L22" s="12">
        <f>T22/T26</f>
        <v>0.2099125364431487</v>
      </c>
      <c r="M22" s="12">
        <f>U22/U26</f>
        <v>0.36</v>
      </c>
      <c r="P22" t="s">
        <v>8</v>
      </c>
      <c r="Q22">
        <v>262</v>
      </c>
      <c r="R22">
        <v>67</v>
      </c>
      <c r="S22">
        <v>96</v>
      </c>
      <c r="T22">
        <v>72</v>
      </c>
      <c r="U22">
        <v>27</v>
      </c>
    </row>
    <row r="23" spans="1:21" x14ac:dyDescent="0.25">
      <c r="A23" s="13" t="s">
        <v>11</v>
      </c>
      <c r="B23" s="12">
        <f>Q25/Q26</f>
        <v>6.1938061938061936E-2</v>
      </c>
      <c r="C23" s="12">
        <f>R25/R26</f>
        <v>6.7796610169491525E-2</v>
      </c>
      <c r="D23" s="12">
        <f>S25/S26</f>
        <v>7.492795389048991E-2</v>
      </c>
      <c r="E23" s="12">
        <f>T25/T26</f>
        <v>3.2069970845481049E-2</v>
      </c>
      <c r="F23" s="12">
        <f>U25/U26</f>
        <v>0.12</v>
      </c>
      <c r="H23" s="13" t="s">
        <v>9</v>
      </c>
      <c r="I23" s="12">
        <f>Q23/Q26</f>
        <v>0.17282717282717283</v>
      </c>
      <c r="J23" s="12">
        <f>R23/R26</f>
        <v>5.9322033898305086E-2</v>
      </c>
      <c r="K23" s="12">
        <f>S23/S26</f>
        <v>0.16138328530259366</v>
      </c>
      <c r="L23" s="12">
        <f>T23/T26</f>
        <v>0.24489795918367346</v>
      </c>
      <c r="M23" s="12">
        <f>U23/U26</f>
        <v>0.25333333333333335</v>
      </c>
      <c r="P23" t="s">
        <v>9</v>
      </c>
      <c r="Q23">
        <v>173</v>
      </c>
      <c r="R23">
        <v>14</v>
      </c>
      <c r="S23">
        <v>56</v>
      </c>
      <c r="T23">
        <v>84</v>
      </c>
      <c r="U23">
        <v>19</v>
      </c>
    </row>
    <row r="24" spans="1:21" x14ac:dyDescent="0.25">
      <c r="H24" s="13" t="s">
        <v>10</v>
      </c>
      <c r="I24" s="12">
        <f>Q24/Q26</f>
        <v>0.20979020979020979</v>
      </c>
      <c r="J24" s="12">
        <f>R24/R26</f>
        <v>2.9661016949152543E-2</v>
      </c>
      <c r="K24" s="12">
        <f>S24/S26</f>
        <v>0.13256484149855907</v>
      </c>
      <c r="L24" s="12">
        <f>T24/T26</f>
        <v>0.43731778425655976</v>
      </c>
      <c r="M24" s="12">
        <f>U24/U26</f>
        <v>9.3333333333333338E-2</v>
      </c>
      <c r="P24" t="s">
        <v>10</v>
      </c>
      <c r="Q24">
        <v>210</v>
      </c>
      <c r="R24">
        <v>7</v>
      </c>
      <c r="S24">
        <v>46</v>
      </c>
      <c r="T24">
        <v>150</v>
      </c>
      <c r="U24">
        <v>7</v>
      </c>
    </row>
    <row r="25" spans="1:21" x14ac:dyDescent="0.25">
      <c r="A25" s="5" t="s">
        <v>48</v>
      </c>
      <c r="B25" s="6"/>
      <c r="C25" s="7">
        <f>C26/1000</f>
        <v>0.23599999999999999</v>
      </c>
      <c r="D25" s="7">
        <f>D26/1000</f>
        <v>0.34699999999999998</v>
      </c>
      <c r="E25" s="7">
        <f>E26/1000</f>
        <v>0.34300000000000003</v>
      </c>
      <c r="F25" s="7">
        <f>F26/1000</f>
        <v>7.4999999999999997E-2</v>
      </c>
      <c r="H25" s="13" t="s">
        <v>11</v>
      </c>
      <c r="I25" s="12">
        <f>Q25/Q26</f>
        <v>6.1938061938061936E-2</v>
      </c>
      <c r="J25" s="12">
        <f>R25/R26</f>
        <v>6.7796610169491525E-2</v>
      </c>
      <c r="K25" s="12">
        <f>S25/S26</f>
        <v>7.492795389048991E-2</v>
      </c>
      <c r="L25" s="12">
        <f>T25/T26</f>
        <v>3.2069970845481049E-2</v>
      </c>
      <c r="M25" s="12">
        <f>U25/U26</f>
        <v>0.12</v>
      </c>
      <c r="P25" t="s">
        <v>11</v>
      </c>
      <c r="Q25">
        <v>62</v>
      </c>
      <c r="R25">
        <v>16</v>
      </c>
      <c r="S25">
        <v>26</v>
      </c>
      <c r="T25">
        <v>11</v>
      </c>
      <c r="U25">
        <v>9</v>
      </c>
    </row>
    <row r="26" spans="1:21" x14ac:dyDescent="0.25">
      <c r="A26" s="5" t="s">
        <v>49</v>
      </c>
      <c r="B26" s="6">
        <f>Q26</f>
        <v>1001</v>
      </c>
      <c r="C26" s="6">
        <f>R26</f>
        <v>236</v>
      </c>
      <c r="D26" s="6">
        <f>S26</f>
        <v>347</v>
      </c>
      <c r="E26" s="6">
        <f>T26</f>
        <v>343</v>
      </c>
      <c r="F26" s="6">
        <f>U26</f>
        <v>75</v>
      </c>
      <c r="O26" t="s">
        <v>2</v>
      </c>
      <c r="Q26">
        <v>1001</v>
      </c>
      <c r="R26">
        <v>236</v>
      </c>
      <c r="S26">
        <v>347</v>
      </c>
      <c r="T26">
        <v>343</v>
      </c>
      <c r="U26">
        <v>75</v>
      </c>
    </row>
    <row r="32" spans="1:21" x14ac:dyDescent="0.25">
      <c r="O32" t="s">
        <v>105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0.55444555444555443</v>
      </c>
      <c r="C36" s="12">
        <f>(R36+R37)/R41</f>
        <v>0.49390243902439024</v>
      </c>
      <c r="D36" s="12">
        <f>(S36+S37)/S41</f>
        <v>0.75</v>
      </c>
      <c r="E36" s="12">
        <f>(T36+T37)/T41</f>
        <v>0.54794520547945202</v>
      </c>
      <c r="F36" s="12">
        <f>(U36+U37)/U41</f>
        <v>0.53333333333333333</v>
      </c>
      <c r="H36" s="13" t="s">
        <v>7</v>
      </c>
      <c r="I36" s="12">
        <f>Q36/Q41</f>
        <v>0.2937062937062937</v>
      </c>
      <c r="J36" s="12">
        <f>R36/R41</f>
        <v>0.25609756097560976</v>
      </c>
      <c r="K36" s="12">
        <f>S36/S41</f>
        <v>0.42924528301886794</v>
      </c>
      <c r="L36" s="12">
        <f>T36/T41</f>
        <v>0.26027397260273971</v>
      </c>
      <c r="M36" s="12">
        <f>U36/U41</f>
        <v>0.26666666666666666</v>
      </c>
      <c r="P36" t="s">
        <v>7</v>
      </c>
      <c r="Q36">
        <v>294</v>
      </c>
      <c r="R36">
        <v>168</v>
      </c>
      <c r="S36">
        <v>91</v>
      </c>
      <c r="T36">
        <v>19</v>
      </c>
      <c r="U36">
        <v>16</v>
      </c>
    </row>
    <row r="37" spans="1:21" x14ac:dyDescent="0.25">
      <c r="A37" s="13" t="s">
        <v>46</v>
      </c>
      <c r="B37" s="12">
        <f>(Q38+Q39)/Q41</f>
        <v>0.38361638361638362</v>
      </c>
      <c r="C37" s="12">
        <f>(R38+R39)/R41</f>
        <v>0.45884146341463417</v>
      </c>
      <c r="D37" s="12">
        <f>(S38+S39)/S41</f>
        <v>0.16981132075471697</v>
      </c>
      <c r="E37" s="12">
        <f>(T38+T39)/T41</f>
        <v>0.35616438356164382</v>
      </c>
      <c r="F37" s="12">
        <f>(U38+U39)/U41</f>
        <v>0.35</v>
      </c>
      <c r="H37" s="13" t="s">
        <v>8</v>
      </c>
      <c r="I37" s="12">
        <f>Q37/Q41</f>
        <v>0.26073926073926074</v>
      </c>
      <c r="J37" s="12">
        <f>R37/R41</f>
        <v>0.23780487804878048</v>
      </c>
      <c r="K37" s="12">
        <f>S37/S41</f>
        <v>0.32075471698113206</v>
      </c>
      <c r="L37" s="12">
        <f>T37/T41</f>
        <v>0.28767123287671231</v>
      </c>
      <c r="M37" s="12">
        <f>U37/U41</f>
        <v>0.26666666666666666</v>
      </c>
      <c r="P37" t="s">
        <v>8</v>
      </c>
      <c r="Q37">
        <v>261</v>
      </c>
      <c r="R37">
        <v>156</v>
      </c>
      <c r="S37">
        <v>68</v>
      </c>
      <c r="T37">
        <v>21</v>
      </c>
      <c r="U37">
        <v>16</v>
      </c>
    </row>
    <row r="38" spans="1:21" x14ac:dyDescent="0.25">
      <c r="A38" s="13" t="s">
        <v>11</v>
      </c>
      <c r="B38" s="12">
        <f>Q40/Q41</f>
        <v>6.1938061938061936E-2</v>
      </c>
      <c r="C38" s="12">
        <f>R40/R41</f>
        <v>4.725609756097561E-2</v>
      </c>
      <c r="D38" s="12">
        <f>S40/S41</f>
        <v>8.0188679245283015E-2</v>
      </c>
      <c r="E38" s="12">
        <f>T40/T41</f>
        <v>9.5890410958904104E-2</v>
      </c>
      <c r="F38" s="12">
        <f>U40/U41</f>
        <v>0.11666666666666667</v>
      </c>
      <c r="H38" s="13" t="s">
        <v>9</v>
      </c>
      <c r="I38" s="12">
        <f>Q38/Q41</f>
        <v>0.17282717282717283</v>
      </c>
      <c r="J38" s="12">
        <f>R38/R41</f>
        <v>0.1951219512195122</v>
      </c>
      <c r="K38" s="12">
        <f>S38/S41</f>
        <v>9.4339622641509441E-2</v>
      </c>
      <c r="L38" s="12">
        <f>T38/T41</f>
        <v>0.21917808219178081</v>
      </c>
      <c r="M38" s="12">
        <f>U38/U41</f>
        <v>0.15</v>
      </c>
      <c r="P38" t="s">
        <v>9</v>
      </c>
      <c r="Q38">
        <v>173</v>
      </c>
      <c r="R38">
        <v>128</v>
      </c>
      <c r="S38">
        <v>20</v>
      </c>
      <c r="T38">
        <v>16</v>
      </c>
      <c r="U38">
        <v>9</v>
      </c>
    </row>
    <row r="39" spans="1:21" x14ac:dyDescent="0.25">
      <c r="H39" s="13" t="s">
        <v>10</v>
      </c>
      <c r="I39" s="12">
        <f>Q39/Q41</f>
        <v>0.21078921078921078</v>
      </c>
      <c r="J39" s="12">
        <f>R39/R41</f>
        <v>0.26371951219512196</v>
      </c>
      <c r="K39" s="12">
        <f>S39/S41</f>
        <v>7.5471698113207544E-2</v>
      </c>
      <c r="L39" s="12">
        <f>T39/T41</f>
        <v>0.13698630136986301</v>
      </c>
      <c r="M39" s="12">
        <f>U39/U41</f>
        <v>0.2</v>
      </c>
      <c r="P39" t="s">
        <v>10</v>
      </c>
      <c r="Q39">
        <v>211</v>
      </c>
      <c r="R39">
        <v>173</v>
      </c>
      <c r="S39">
        <v>16</v>
      </c>
      <c r="T39">
        <v>10</v>
      </c>
      <c r="U39">
        <v>12</v>
      </c>
    </row>
    <row r="40" spans="1:21" x14ac:dyDescent="0.25">
      <c r="A40" s="5" t="s">
        <v>48</v>
      </c>
      <c r="B40" s="6"/>
      <c r="C40" s="7">
        <f>C41/1000</f>
        <v>0.65600000000000003</v>
      </c>
      <c r="D40" s="7">
        <f>D41/1000</f>
        <v>0.21199999999999999</v>
      </c>
      <c r="E40" s="7">
        <f>E41/1000</f>
        <v>7.2999999999999995E-2</v>
      </c>
      <c r="F40" s="7">
        <f>F41/1000</f>
        <v>0.06</v>
      </c>
      <c r="H40" s="13" t="s">
        <v>11</v>
      </c>
      <c r="I40" s="12">
        <f>Q40/Q41</f>
        <v>6.1938061938061936E-2</v>
      </c>
      <c r="J40" s="12">
        <f>R40/R41</f>
        <v>4.725609756097561E-2</v>
      </c>
      <c r="K40" s="12">
        <f>S40/S41</f>
        <v>8.0188679245283015E-2</v>
      </c>
      <c r="L40" s="12">
        <f>T40/T41</f>
        <v>9.5890410958904104E-2</v>
      </c>
      <c r="M40" s="12">
        <f>U40/U41</f>
        <v>0.11666666666666667</v>
      </c>
      <c r="P40" t="s">
        <v>11</v>
      </c>
      <c r="Q40">
        <v>62</v>
      </c>
      <c r="R40">
        <v>31</v>
      </c>
      <c r="S40">
        <v>17</v>
      </c>
      <c r="T40">
        <v>7</v>
      </c>
      <c r="U40">
        <v>7</v>
      </c>
    </row>
    <row r="41" spans="1:21" x14ac:dyDescent="0.25">
      <c r="A41" s="5" t="s">
        <v>49</v>
      </c>
      <c r="B41" s="6">
        <f>Q41</f>
        <v>1001</v>
      </c>
      <c r="C41" s="6">
        <f>R41</f>
        <v>656</v>
      </c>
      <c r="D41" s="6">
        <f>S41</f>
        <v>212</v>
      </c>
      <c r="E41" s="6">
        <f>T41</f>
        <v>73</v>
      </c>
      <c r="F41" s="6">
        <f>U41</f>
        <v>60</v>
      </c>
      <c r="O41" t="s">
        <v>2</v>
      </c>
      <c r="Q41">
        <v>1001</v>
      </c>
      <c r="R41">
        <v>656</v>
      </c>
      <c r="S41">
        <v>212</v>
      </c>
      <c r="T41">
        <v>73</v>
      </c>
      <c r="U41">
        <v>60</v>
      </c>
    </row>
    <row r="47" spans="1:21" x14ac:dyDescent="0.25">
      <c r="O47" t="s">
        <v>106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0.5545545545545546</v>
      </c>
      <c r="C51" s="12">
        <f>(R51+R52)/R56</f>
        <v>0.56271186440677967</v>
      </c>
      <c r="D51" s="12">
        <f>(S51+S52)/S56</f>
        <v>0.59126984126984128</v>
      </c>
      <c r="E51" s="12">
        <f>(T51+T52)/T56</f>
        <v>0.52876106194690264</v>
      </c>
      <c r="F51" s="4"/>
      <c r="H51" s="13" t="s">
        <v>7</v>
      </c>
      <c r="I51" s="12">
        <f>Q51/Q56</f>
        <v>0.29429429429429427</v>
      </c>
      <c r="J51" s="12">
        <f>R51/R56</f>
        <v>0.37627118644067797</v>
      </c>
      <c r="K51" s="12">
        <f>S51/S56</f>
        <v>0.32142857142857145</v>
      </c>
      <c r="L51" s="12">
        <f>T51/T56</f>
        <v>0.22566371681415928</v>
      </c>
      <c r="M51" s="4"/>
      <c r="P51" t="s">
        <v>7</v>
      </c>
      <c r="Q51">
        <v>294</v>
      </c>
      <c r="R51">
        <v>111</v>
      </c>
      <c r="S51">
        <v>81</v>
      </c>
      <c r="T51">
        <v>102</v>
      </c>
    </row>
    <row r="52" spans="1:20" x14ac:dyDescent="0.25">
      <c r="A52" s="13" t="s">
        <v>46</v>
      </c>
      <c r="B52" s="12">
        <f>(Q53+Q54)/Q56</f>
        <v>0.3833833833833834</v>
      </c>
      <c r="C52" s="12">
        <f>(R53+R54)/R56</f>
        <v>0.42033898305084744</v>
      </c>
      <c r="D52" s="12">
        <f>(S53+S54)/S56</f>
        <v>0.38095238095238093</v>
      </c>
      <c r="E52" s="12">
        <f>(T53+T54)/T56</f>
        <v>0.36061946902654868</v>
      </c>
      <c r="F52" s="4"/>
      <c r="H52" s="13" t="s">
        <v>8</v>
      </c>
      <c r="I52" s="12">
        <f>Q52/Q56</f>
        <v>0.26026026026026028</v>
      </c>
      <c r="J52" s="12">
        <f>R52/R56</f>
        <v>0.1864406779661017</v>
      </c>
      <c r="K52" s="12">
        <f>S52/S56</f>
        <v>0.26984126984126983</v>
      </c>
      <c r="L52" s="12">
        <f>T52/T56</f>
        <v>0.30309734513274339</v>
      </c>
      <c r="M52" s="4"/>
      <c r="P52" t="s">
        <v>8</v>
      </c>
      <c r="Q52">
        <v>260</v>
      </c>
      <c r="R52">
        <v>55</v>
      </c>
      <c r="S52">
        <v>68</v>
      </c>
      <c r="T52">
        <v>137</v>
      </c>
    </row>
    <row r="53" spans="1:20" x14ac:dyDescent="0.25">
      <c r="A53" s="13" t="s">
        <v>11</v>
      </c>
      <c r="B53" s="12">
        <f>Q55/Q56</f>
        <v>6.2062062062062065E-2</v>
      </c>
      <c r="C53" s="12">
        <f>R55/R56</f>
        <v>1.6949152542372881E-2</v>
      </c>
      <c r="D53" s="12">
        <f>S55/S56</f>
        <v>2.7777777777777776E-2</v>
      </c>
      <c r="E53" s="12">
        <f>T55/T56</f>
        <v>0.11061946902654868</v>
      </c>
      <c r="F53" s="4"/>
      <c r="H53" s="13" t="s">
        <v>9</v>
      </c>
      <c r="I53" s="12">
        <f>Q53/Q56</f>
        <v>0.17217217217217218</v>
      </c>
      <c r="J53" s="12">
        <f>R53/R56</f>
        <v>0.17288135593220338</v>
      </c>
      <c r="K53" s="12">
        <f>S53/S56</f>
        <v>0.1388888888888889</v>
      </c>
      <c r="L53" s="12">
        <f>T53/T56</f>
        <v>0.19026548672566371</v>
      </c>
      <c r="M53" s="4"/>
      <c r="P53" t="s">
        <v>9</v>
      </c>
      <c r="Q53">
        <v>172</v>
      </c>
      <c r="R53">
        <v>51</v>
      </c>
      <c r="S53">
        <v>35</v>
      </c>
      <c r="T53">
        <v>86</v>
      </c>
    </row>
    <row r="54" spans="1:20" x14ac:dyDescent="0.25">
      <c r="H54" s="13" t="s">
        <v>10</v>
      </c>
      <c r="I54" s="12">
        <f>Q54/Q56</f>
        <v>0.21121121121121122</v>
      </c>
      <c r="J54" s="12">
        <f>R54/R56</f>
        <v>0.24745762711864408</v>
      </c>
      <c r="K54" s="12">
        <f>S54/S56</f>
        <v>0.24206349206349206</v>
      </c>
      <c r="L54" s="12">
        <f>T54/T56</f>
        <v>0.17035398230088494</v>
      </c>
      <c r="M54" s="4"/>
      <c r="P54" t="s">
        <v>10</v>
      </c>
      <c r="Q54">
        <v>211</v>
      </c>
      <c r="R54">
        <v>73</v>
      </c>
      <c r="S54">
        <v>61</v>
      </c>
      <c r="T54">
        <v>77</v>
      </c>
    </row>
    <row r="55" spans="1:20" x14ac:dyDescent="0.25">
      <c r="A55" s="5" t="s">
        <v>48</v>
      </c>
      <c r="B55" s="6"/>
      <c r="C55" s="7">
        <f>C56/1000</f>
        <v>0.29499999999999998</v>
      </c>
      <c r="D55" s="7">
        <f>D56/1000</f>
        <v>0.252</v>
      </c>
      <c r="E55" s="7">
        <f>E56/1000</f>
        <v>0.45200000000000001</v>
      </c>
      <c r="F55" s="7"/>
      <c r="H55" s="13" t="s">
        <v>11</v>
      </c>
      <c r="I55" s="12">
        <f>Q55/Q56</f>
        <v>6.2062062062062065E-2</v>
      </c>
      <c r="J55" s="12">
        <f>R55/R56</f>
        <v>1.6949152542372881E-2</v>
      </c>
      <c r="K55" s="12">
        <f>S55/S56</f>
        <v>2.7777777777777776E-2</v>
      </c>
      <c r="L55" s="12">
        <f>T55/T56</f>
        <v>0.11061946902654868</v>
      </c>
      <c r="M55" s="4"/>
      <c r="P55" t="s">
        <v>11</v>
      </c>
      <c r="Q55">
        <v>62</v>
      </c>
      <c r="R55">
        <v>5</v>
      </c>
      <c r="S55">
        <v>7</v>
      </c>
      <c r="T55">
        <v>50</v>
      </c>
    </row>
    <row r="56" spans="1:20" x14ac:dyDescent="0.25">
      <c r="A56" s="5" t="s">
        <v>49</v>
      </c>
      <c r="B56" s="6">
        <f>Q56</f>
        <v>999</v>
      </c>
      <c r="C56" s="6">
        <f>R56</f>
        <v>295</v>
      </c>
      <c r="D56" s="6">
        <f>S56</f>
        <v>252</v>
      </c>
      <c r="E56" s="6">
        <f>T56</f>
        <v>452</v>
      </c>
      <c r="F56" s="6"/>
      <c r="O56" t="s">
        <v>2</v>
      </c>
      <c r="Q56">
        <v>999</v>
      </c>
      <c r="R56">
        <v>295</v>
      </c>
      <c r="S56">
        <v>252</v>
      </c>
      <c r="T56">
        <v>452</v>
      </c>
    </row>
    <row r="62" spans="1:20" x14ac:dyDescent="0.25">
      <c r="O62" t="s">
        <v>107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0.55555555555555558</v>
      </c>
      <c r="C66" s="12">
        <f>(R66+R67)/R71</f>
        <v>0.52800000000000002</v>
      </c>
      <c r="D66" s="12">
        <f>(S66+S67)/S71</f>
        <v>0.51162790697674421</v>
      </c>
      <c r="E66" s="12">
        <f>(T66+T67)/T71</f>
        <v>0.62848297213622295</v>
      </c>
      <c r="F66" s="4"/>
      <c r="H66" s="13" t="s">
        <v>7</v>
      </c>
      <c r="I66" s="12">
        <f>Q66/Q71</f>
        <v>0.2952952952952953</v>
      </c>
      <c r="J66" s="12">
        <f>R66/R71</f>
        <v>0.26933333333333331</v>
      </c>
      <c r="K66" s="12">
        <f>S66/S71</f>
        <v>0.24916943521594684</v>
      </c>
      <c r="L66" s="12">
        <f>T66/T71</f>
        <v>0.36842105263157893</v>
      </c>
      <c r="P66" t="s">
        <v>7</v>
      </c>
      <c r="Q66">
        <v>295</v>
      </c>
      <c r="R66">
        <v>101</v>
      </c>
      <c r="S66">
        <v>75</v>
      </c>
      <c r="T66">
        <v>119</v>
      </c>
    </row>
    <row r="67" spans="1:21" x14ac:dyDescent="0.25">
      <c r="A67" s="13" t="s">
        <v>46</v>
      </c>
      <c r="B67" s="12">
        <f>(Q68+Q69)/Q71</f>
        <v>0.3833833833833834</v>
      </c>
      <c r="C67" s="12">
        <f>(R68+R69)/R71</f>
        <v>0.41599999999999998</v>
      </c>
      <c r="D67" s="12">
        <f>(S68+S69)/S71</f>
        <v>0.40863787375415284</v>
      </c>
      <c r="E67" s="12">
        <f>(T68+T69)/T71</f>
        <v>0.32198142414860681</v>
      </c>
      <c r="F67" s="4"/>
      <c r="H67" s="13" t="s">
        <v>8</v>
      </c>
      <c r="I67" s="12">
        <f>Q67/Q71</f>
        <v>0.26026026026026028</v>
      </c>
      <c r="J67" s="12">
        <f>R67/R71</f>
        <v>0.25866666666666666</v>
      </c>
      <c r="K67" s="12">
        <f>S67/S71</f>
        <v>0.26245847176079734</v>
      </c>
      <c r="L67" s="12">
        <f>T67/T71</f>
        <v>0.26006191950464397</v>
      </c>
      <c r="P67" t="s">
        <v>8</v>
      </c>
      <c r="Q67">
        <v>260</v>
      </c>
      <c r="R67">
        <v>97</v>
      </c>
      <c r="S67">
        <v>79</v>
      </c>
      <c r="T67">
        <v>84</v>
      </c>
    </row>
    <row r="68" spans="1:21" x14ac:dyDescent="0.25">
      <c r="A68" s="13" t="s">
        <v>11</v>
      </c>
      <c r="B68" s="12">
        <f>Q70/Q71</f>
        <v>6.1061061061061059E-2</v>
      </c>
      <c r="C68" s="12">
        <f>R70/R71</f>
        <v>5.6000000000000001E-2</v>
      </c>
      <c r="D68" s="12">
        <f>S70/S71</f>
        <v>7.9734219269102985E-2</v>
      </c>
      <c r="E68" s="12">
        <f>T70/T71</f>
        <v>4.9535603715170282E-2</v>
      </c>
      <c r="F68" s="4"/>
      <c r="H68" s="13" t="s">
        <v>9</v>
      </c>
      <c r="I68" s="12">
        <f>Q68/Q71</f>
        <v>0.17217217217217218</v>
      </c>
      <c r="J68" s="12">
        <f>R68/R71</f>
        <v>0.2</v>
      </c>
      <c r="K68" s="12">
        <f>S68/S71</f>
        <v>0.19933554817275748</v>
      </c>
      <c r="L68" s="12">
        <f>T68/T71</f>
        <v>0.11455108359133127</v>
      </c>
      <c r="P68" t="s">
        <v>9</v>
      </c>
      <c r="Q68">
        <v>172</v>
      </c>
      <c r="R68">
        <v>75</v>
      </c>
      <c r="S68">
        <v>60</v>
      </c>
      <c r="T68">
        <v>37</v>
      </c>
    </row>
    <row r="69" spans="1:21" x14ac:dyDescent="0.25">
      <c r="H69" s="13" t="s">
        <v>10</v>
      </c>
      <c r="I69" s="12">
        <f>Q69/Q71</f>
        <v>0.21121121121121122</v>
      </c>
      <c r="J69" s="12">
        <f>R69/R71</f>
        <v>0.216</v>
      </c>
      <c r="K69" s="12">
        <f>S69/S71</f>
        <v>0.20930232558139536</v>
      </c>
      <c r="L69" s="12">
        <f>T69/T71</f>
        <v>0.20743034055727555</v>
      </c>
      <c r="P69" t="s">
        <v>10</v>
      </c>
      <c r="Q69">
        <v>211</v>
      </c>
      <c r="R69">
        <v>81</v>
      </c>
      <c r="S69">
        <v>63</v>
      </c>
      <c r="T69">
        <v>67</v>
      </c>
    </row>
    <row r="70" spans="1:21" x14ac:dyDescent="0.25">
      <c r="A70" s="5" t="s">
        <v>48</v>
      </c>
      <c r="B70" s="6"/>
      <c r="C70" s="7">
        <f>C71/1000</f>
        <v>0.375</v>
      </c>
      <c r="D70" s="7">
        <f>D71/1000</f>
        <v>0.30099999999999999</v>
      </c>
      <c r="E70" s="7">
        <f>E71/1000</f>
        <v>0.32300000000000001</v>
      </c>
      <c r="F70" s="7"/>
      <c r="H70" s="13" t="s">
        <v>11</v>
      </c>
      <c r="I70" s="12">
        <f>Q70/Q71</f>
        <v>6.1061061061061059E-2</v>
      </c>
      <c r="J70" s="12">
        <f>R70/R71</f>
        <v>5.6000000000000001E-2</v>
      </c>
      <c r="K70" s="12">
        <f>S70/S71</f>
        <v>7.9734219269102985E-2</v>
      </c>
      <c r="L70" s="12">
        <f>T70/T71</f>
        <v>4.9535603715170282E-2</v>
      </c>
      <c r="P70" t="s">
        <v>11</v>
      </c>
      <c r="Q70">
        <v>61</v>
      </c>
      <c r="R70">
        <v>21</v>
      </c>
      <c r="S70">
        <v>24</v>
      </c>
      <c r="T70">
        <v>16</v>
      </c>
    </row>
    <row r="71" spans="1:21" x14ac:dyDescent="0.25">
      <c r="A71" s="5" t="s">
        <v>49</v>
      </c>
      <c r="B71" s="6">
        <f>Q71</f>
        <v>999</v>
      </c>
      <c r="C71" s="6">
        <f>R71</f>
        <v>375</v>
      </c>
      <c r="D71" s="6">
        <f>S71</f>
        <v>301</v>
      </c>
      <c r="E71" s="6">
        <f>T71</f>
        <v>323</v>
      </c>
      <c r="F71" s="6"/>
      <c r="O71" t="s">
        <v>2</v>
      </c>
      <c r="Q71">
        <v>999</v>
      </c>
      <c r="R71">
        <v>375</v>
      </c>
      <c r="S71">
        <v>301</v>
      </c>
      <c r="T71">
        <v>323</v>
      </c>
    </row>
    <row r="77" spans="1:21" x14ac:dyDescent="0.25">
      <c r="O77" t="s">
        <v>108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0.55500000000000005</v>
      </c>
      <c r="C81" s="12">
        <f>(R81+R82)/R86</f>
        <v>0.63517915309446249</v>
      </c>
      <c r="D81" s="12">
        <f>(S81+S82)/S86</f>
        <v>0.5546875</v>
      </c>
      <c r="E81" s="12">
        <f>(T81+T82)/T86</f>
        <v>0.46768060836501901</v>
      </c>
      <c r="F81" s="12">
        <f>(U81+U82)/U86</f>
        <v>0.54597701149425293</v>
      </c>
      <c r="H81" s="13" t="s">
        <v>7</v>
      </c>
      <c r="I81" s="12">
        <f>Q81/Q86</f>
        <v>0.29399999999999998</v>
      </c>
      <c r="J81" s="12">
        <f>R81/R86</f>
        <v>0.31270358306188922</v>
      </c>
      <c r="K81" s="12">
        <f>S81/S86</f>
        <v>0.30859375</v>
      </c>
      <c r="L81" s="12">
        <f>T81/T86</f>
        <v>0.22813688212927757</v>
      </c>
      <c r="M81" s="12">
        <f>U81/U86</f>
        <v>0.33908045977011492</v>
      </c>
      <c r="P81" t="s">
        <v>7</v>
      </c>
      <c r="Q81">
        <v>294</v>
      </c>
      <c r="R81">
        <v>96</v>
      </c>
      <c r="S81">
        <v>79</v>
      </c>
      <c r="T81">
        <v>60</v>
      </c>
      <c r="U81">
        <v>59</v>
      </c>
    </row>
    <row r="82" spans="1:21" x14ac:dyDescent="0.25">
      <c r="A82" s="13" t="s">
        <v>46</v>
      </c>
      <c r="B82" s="12">
        <f>(Q83+Q84)/Q86</f>
        <v>0.38300000000000001</v>
      </c>
      <c r="C82" s="12">
        <f>(R83+R84)/R86</f>
        <v>0.29315960912052119</v>
      </c>
      <c r="D82" s="12">
        <f>(S83+S84)/S86</f>
        <v>0.41015625</v>
      </c>
      <c r="E82" s="12">
        <f>(T83+T84)/T86</f>
        <v>0.46768060836501901</v>
      </c>
      <c r="F82" s="12">
        <f>(U83+U84)/U86</f>
        <v>0.37356321839080459</v>
      </c>
      <c r="H82" s="13" t="s">
        <v>8</v>
      </c>
      <c r="I82" s="12">
        <f>Q82/Q86</f>
        <v>0.26100000000000001</v>
      </c>
      <c r="J82" s="12">
        <f>R82/R86</f>
        <v>0.32247557003257327</v>
      </c>
      <c r="K82" s="12">
        <f>S82/S86</f>
        <v>0.24609375</v>
      </c>
      <c r="L82" s="12">
        <f>T82/T86</f>
        <v>0.23954372623574144</v>
      </c>
      <c r="M82" s="12">
        <f>U82/U86</f>
        <v>0.20689655172413793</v>
      </c>
      <c r="P82" t="s">
        <v>8</v>
      </c>
      <c r="Q82">
        <v>261</v>
      </c>
      <c r="R82">
        <v>99</v>
      </c>
      <c r="S82">
        <v>63</v>
      </c>
      <c r="T82">
        <v>63</v>
      </c>
      <c r="U82">
        <v>36</v>
      </c>
    </row>
    <row r="83" spans="1:21" x14ac:dyDescent="0.25">
      <c r="A83" s="13" t="s">
        <v>11</v>
      </c>
      <c r="B83" s="12">
        <f>Q85/Q86</f>
        <v>6.2E-2</v>
      </c>
      <c r="C83" s="12">
        <f>R85/R86</f>
        <v>7.1661237785016291E-2</v>
      </c>
      <c r="D83" s="12">
        <f>S85/S86</f>
        <v>3.515625E-2</v>
      </c>
      <c r="E83" s="12">
        <f>T85/T86</f>
        <v>6.4638783269961975E-2</v>
      </c>
      <c r="F83" s="12">
        <f>U85/U86</f>
        <v>8.0459770114942528E-2</v>
      </c>
      <c r="H83" s="13" t="s">
        <v>9</v>
      </c>
      <c r="I83" s="12">
        <f>Q83/Q86</f>
        <v>0.17100000000000001</v>
      </c>
      <c r="J83" s="12">
        <f>R83/R86</f>
        <v>0.12052117263843648</v>
      </c>
      <c r="K83" s="12">
        <f>S83/S86</f>
        <v>0.1875</v>
      </c>
      <c r="L83" s="12">
        <f>T83/T86</f>
        <v>0.20912547528517111</v>
      </c>
      <c r="M83" s="12">
        <f>U83/U86</f>
        <v>0.17816091954022989</v>
      </c>
      <c r="P83" t="s">
        <v>9</v>
      </c>
      <c r="Q83">
        <v>171</v>
      </c>
      <c r="R83">
        <v>37</v>
      </c>
      <c r="S83">
        <v>48</v>
      </c>
      <c r="T83">
        <v>55</v>
      </c>
      <c r="U83">
        <v>31</v>
      </c>
    </row>
    <row r="84" spans="1:21" x14ac:dyDescent="0.25">
      <c r="H84" s="13" t="s">
        <v>10</v>
      </c>
      <c r="I84" s="12">
        <f>Q84/Q86</f>
        <v>0.21199999999999999</v>
      </c>
      <c r="J84" s="12">
        <f>R84/R86</f>
        <v>0.17263843648208468</v>
      </c>
      <c r="K84" s="12">
        <f>S84/S86</f>
        <v>0.22265625</v>
      </c>
      <c r="L84" s="12">
        <f>T84/T86</f>
        <v>0.2585551330798479</v>
      </c>
      <c r="M84" s="12">
        <f>U84/U86</f>
        <v>0.19540229885057472</v>
      </c>
      <c r="P84" t="s">
        <v>10</v>
      </c>
      <c r="Q84">
        <v>212</v>
      </c>
      <c r="R84">
        <v>53</v>
      </c>
      <c r="S84">
        <v>57</v>
      </c>
      <c r="T84">
        <v>68</v>
      </c>
      <c r="U84">
        <v>34</v>
      </c>
    </row>
    <row r="85" spans="1:21" x14ac:dyDescent="0.25">
      <c r="A85" s="5" t="s">
        <v>48</v>
      </c>
      <c r="B85" s="6"/>
      <c r="C85" s="7">
        <f>C86/1000</f>
        <v>0.307</v>
      </c>
      <c r="D85" s="7">
        <f>D86/1000</f>
        <v>0.25600000000000001</v>
      </c>
      <c r="E85" s="7">
        <f>E86/1000</f>
        <v>0.26300000000000001</v>
      </c>
      <c r="F85" s="7">
        <f>F86/1000</f>
        <v>0.17399999999999999</v>
      </c>
      <c r="H85" s="13" t="s">
        <v>11</v>
      </c>
      <c r="I85" s="12">
        <f>Q85/Q86</f>
        <v>6.2E-2</v>
      </c>
      <c r="J85" s="12">
        <f>R85/R86</f>
        <v>7.1661237785016291E-2</v>
      </c>
      <c r="K85" s="12">
        <f>S85/S86</f>
        <v>3.515625E-2</v>
      </c>
      <c r="L85" s="12">
        <f>T85/T86</f>
        <v>6.4638783269961975E-2</v>
      </c>
      <c r="M85" s="12">
        <f>U85/U86</f>
        <v>8.0459770114942528E-2</v>
      </c>
      <c r="P85" t="s">
        <v>11</v>
      </c>
      <c r="Q85">
        <v>62</v>
      </c>
      <c r="R85">
        <v>22</v>
      </c>
      <c r="S85">
        <v>9</v>
      </c>
      <c r="T85">
        <v>17</v>
      </c>
      <c r="U85">
        <v>14</v>
      </c>
    </row>
    <row r="86" spans="1:21" x14ac:dyDescent="0.25">
      <c r="A86" s="5" t="s">
        <v>49</v>
      </c>
      <c r="B86" s="6">
        <f>Q86</f>
        <v>1000</v>
      </c>
      <c r="C86" s="6">
        <f>R86</f>
        <v>307</v>
      </c>
      <c r="D86" s="6">
        <f>S86</f>
        <v>256</v>
      </c>
      <c r="E86" s="6">
        <f>T86</f>
        <v>263</v>
      </c>
      <c r="F86" s="6">
        <f>U86</f>
        <v>174</v>
      </c>
      <c r="O86" t="s">
        <v>2</v>
      </c>
      <c r="Q86">
        <v>1000</v>
      </c>
      <c r="R86">
        <v>307</v>
      </c>
      <c r="S86">
        <v>256</v>
      </c>
      <c r="T86">
        <v>263</v>
      </c>
      <c r="U86">
        <v>174</v>
      </c>
    </row>
    <row r="92" spans="1:21" x14ac:dyDescent="0.25">
      <c r="O92" t="s">
        <v>109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0.55400000000000005</v>
      </c>
      <c r="C96" s="12">
        <f>(R96+R97)/R101</f>
        <v>0.56120092378752884</v>
      </c>
      <c r="D96" s="12">
        <f>(S96+S97)/S101</f>
        <v>0.56329113924050633</v>
      </c>
      <c r="E96" s="12">
        <f>(T96+T97)/T101</f>
        <v>0.4731182795698925</v>
      </c>
      <c r="F96" s="4"/>
      <c r="H96" s="13" t="s">
        <v>7</v>
      </c>
      <c r="I96" s="12">
        <f>Q96/Q101</f>
        <v>0.29399999999999998</v>
      </c>
      <c r="J96" s="12">
        <f>R96/R101</f>
        <v>0.38799076212471134</v>
      </c>
      <c r="K96" s="12">
        <f>S96/S101</f>
        <v>0.23417721518987342</v>
      </c>
      <c r="L96" s="12">
        <f>T96/T101</f>
        <v>0.16129032258064516</v>
      </c>
      <c r="P96" t="s">
        <v>7</v>
      </c>
      <c r="Q96">
        <v>294</v>
      </c>
      <c r="R96">
        <v>168</v>
      </c>
      <c r="S96">
        <v>111</v>
      </c>
      <c r="T96">
        <v>15</v>
      </c>
    </row>
    <row r="97" spans="1:21" x14ac:dyDescent="0.25">
      <c r="A97" s="13" t="s">
        <v>46</v>
      </c>
      <c r="B97" s="12">
        <f>(Q98+Q99)/Q101</f>
        <v>0.38400000000000001</v>
      </c>
      <c r="C97" s="12">
        <f>(R98+R99)/R101</f>
        <v>0.42263279445727481</v>
      </c>
      <c r="D97" s="12">
        <f>(S98+S99)/S101</f>
        <v>0.37763713080168776</v>
      </c>
      <c r="E97" s="12">
        <f>(T98+T99)/T101</f>
        <v>0.23655913978494625</v>
      </c>
      <c r="F97" s="4"/>
      <c r="H97" s="13" t="s">
        <v>8</v>
      </c>
      <c r="I97" s="12">
        <f>Q97/Q101</f>
        <v>0.26</v>
      </c>
      <c r="J97" s="12">
        <f>R97/R101</f>
        <v>0.17321016166281755</v>
      </c>
      <c r="K97" s="12">
        <f>S97/S101</f>
        <v>0.32911392405063289</v>
      </c>
      <c r="L97" s="12">
        <f>T97/T101</f>
        <v>0.31182795698924731</v>
      </c>
      <c r="P97" t="s">
        <v>8</v>
      </c>
      <c r="Q97">
        <v>260</v>
      </c>
      <c r="R97">
        <v>75</v>
      </c>
      <c r="S97">
        <v>156</v>
      </c>
      <c r="T97">
        <v>29</v>
      </c>
    </row>
    <row r="98" spans="1:21" x14ac:dyDescent="0.25">
      <c r="A98" s="13" t="s">
        <v>11</v>
      </c>
      <c r="B98" s="12">
        <f>Q100/Q101</f>
        <v>6.2E-2</v>
      </c>
      <c r="C98" s="12">
        <f>R100/R101</f>
        <v>1.6166281755196306E-2</v>
      </c>
      <c r="D98" s="12">
        <f>S100/S101</f>
        <v>5.9071729957805907E-2</v>
      </c>
      <c r="E98" s="12">
        <f>T100/T101</f>
        <v>0.29032258064516131</v>
      </c>
      <c r="F98" s="4"/>
      <c r="H98" s="13" t="s">
        <v>9</v>
      </c>
      <c r="I98" s="12">
        <f>Q98/Q101</f>
        <v>0.17299999999999999</v>
      </c>
      <c r="J98" s="12">
        <f>R98/R101</f>
        <v>0.13163972286374134</v>
      </c>
      <c r="K98" s="12">
        <f>S98/S101</f>
        <v>0.21308016877637131</v>
      </c>
      <c r="L98" s="12">
        <f>T98/T101</f>
        <v>0.16129032258064516</v>
      </c>
      <c r="P98" t="s">
        <v>9</v>
      </c>
      <c r="Q98">
        <v>173</v>
      </c>
      <c r="R98">
        <v>57</v>
      </c>
      <c r="S98">
        <v>101</v>
      </c>
      <c r="T98">
        <v>15</v>
      </c>
    </row>
    <row r="99" spans="1:21" x14ac:dyDescent="0.25">
      <c r="H99" s="13" t="s">
        <v>10</v>
      </c>
      <c r="I99" s="12">
        <f>Q99/Q101</f>
        <v>0.21099999999999999</v>
      </c>
      <c r="J99" s="12">
        <f>R99/R101</f>
        <v>0.29099307159353349</v>
      </c>
      <c r="K99" s="12">
        <f>S99/S101</f>
        <v>0.16455696202531644</v>
      </c>
      <c r="L99" s="12">
        <f>T99/T101</f>
        <v>7.5268817204301078E-2</v>
      </c>
      <c r="P99" t="s">
        <v>10</v>
      </c>
      <c r="Q99">
        <v>211</v>
      </c>
      <c r="R99">
        <v>126</v>
      </c>
      <c r="S99">
        <v>78</v>
      </c>
      <c r="T99">
        <v>7</v>
      </c>
    </row>
    <row r="100" spans="1:21" x14ac:dyDescent="0.25">
      <c r="A100" s="5" t="s">
        <v>48</v>
      </c>
      <c r="B100" s="6"/>
      <c r="C100" s="7">
        <f>C101/1000</f>
        <v>0.433</v>
      </c>
      <c r="D100" s="7">
        <f>D101/1000</f>
        <v>0.47399999999999998</v>
      </c>
      <c r="E100" s="7">
        <f>E101/1000</f>
        <v>9.2999999999999999E-2</v>
      </c>
      <c r="F100" s="7"/>
      <c r="H100" s="13" t="s">
        <v>11</v>
      </c>
      <c r="I100" s="12">
        <f>Q100/Q101</f>
        <v>6.2E-2</v>
      </c>
      <c r="J100" s="12">
        <f>R100/R101</f>
        <v>1.6166281755196306E-2</v>
      </c>
      <c r="K100" s="12">
        <f>S100/S101</f>
        <v>5.9071729957805907E-2</v>
      </c>
      <c r="L100" s="12">
        <f>T100/T101</f>
        <v>0.29032258064516131</v>
      </c>
      <c r="P100" t="s">
        <v>11</v>
      </c>
      <c r="Q100">
        <v>62</v>
      </c>
      <c r="R100">
        <v>7</v>
      </c>
      <c r="S100">
        <v>28</v>
      </c>
      <c r="T100">
        <v>27</v>
      </c>
    </row>
    <row r="101" spans="1:21" x14ac:dyDescent="0.25">
      <c r="A101" s="5" t="s">
        <v>49</v>
      </c>
      <c r="B101" s="6">
        <f>Q101</f>
        <v>1000</v>
      </c>
      <c r="C101" s="6">
        <f>R101</f>
        <v>433</v>
      </c>
      <c r="D101" s="6">
        <f>S101</f>
        <v>474</v>
      </c>
      <c r="E101" s="6">
        <f>T101</f>
        <v>93</v>
      </c>
      <c r="F101" s="6"/>
      <c r="O101" t="s">
        <v>2</v>
      </c>
      <c r="Q101">
        <v>1000</v>
      </c>
      <c r="R101">
        <v>433</v>
      </c>
      <c r="S101">
        <v>474</v>
      </c>
      <c r="T101">
        <v>93</v>
      </c>
    </row>
    <row r="107" spans="1:21" x14ac:dyDescent="0.25">
      <c r="O107" t="s">
        <v>110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0.55444555444555443</v>
      </c>
      <c r="C111" s="12">
        <f>(R111+R112)/R116</f>
        <v>0.84210526315789469</v>
      </c>
      <c r="D111" s="12">
        <f>(S111+S112)/S116</f>
        <v>0.28499999999999998</v>
      </c>
      <c r="E111" s="12">
        <f>(T111+T112)/T116</f>
        <v>0.83333333333333337</v>
      </c>
      <c r="F111" s="12">
        <f>(U111+U112)/U116</f>
        <v>0.53953488372093028</v>
      </c>
      <c r="H111" s="13" t="s">
        <v>7</v>
      </c>
      <c r="I111" s="12">
        <f>Q111/Q116</f>
        <v>0.2937062937062937</v>
      </c>
      <c r="J111" s="12">
        <f>R111/R116</f>
        <v>0.56315789473684208</v>
      </c>
      <c r="K111" s="12">
        <f>S111/S116</f>
        <v>6.25E-2</v>
      </c>
      <c r="L111" s="12">
        <f>T111/T116</f>
        <v>0.16666666666666666</v>
      </c>
      <c r="M111" s="12">
        <f>U111/U116</f>
        <v>0.25116279069767444</v>
      </c>
      <c r="P111" t="s">
        <v>7</v>
      </c>
      <c r="Q111">
        <v>294</v>
      </c>
      <c r="R111">
        <v>214</v>
      </c>
      <c r="S111">
        <v>25</v>
      </c>
      <c r="T111">
        <v>1</v>
      </c>
      <c r="U111">
        <v>54</v>
      </c>
    </row>
    <row r="112" spans="1:21" x14ac:dyDescent="0.25">
      <c r="A112" s="13" t="s">
        <v>46</v>
      </c>
      <c r="B112" s="12">
        <f>(Q113+Q114)/Q116</f>
        <v>0.38361638361638362</v>
      </c>
      <c r="C112" s="12">
        <f>(R113+R114)/R116</f>
        <v>0.12631578947368421</v>
      </c>
      <c r="D112" s="12">
        <f>(S113+S114)/S116</f>
        <v>0.6825</v>
      </c>
      <c r="E112" s="12">
        <f>(T113+T114)/T116</f>
        <v>0.16666666666666666</v>
      </c>
      <c r="F112" s="12">
        <f>(U113+U114)/U116</f>
        <v>0.28837209302325584</v>
      </c>
      <c r="H112" s="13" t="s">
        <v>8</v>
      </c>
      <c r="I112" s="12">
        <f>Q112/Q116</f>
        <v>0.26073926073926074</v>
      </c>
      <c r="J112" s="12">
        <f>R112/R116</f>
        <v>0.27894736842105261</v>
      </c>
      <c r="K112" s="12">
        <f>S112/S116</f>
        <v>0.2225</v>
      </c>
      <c r="L112" s="12">
        <f>T112/T116</f>
        <v>0.66666666666666663</v>
      </c>
      <c r="M112" s="12">
        <f>U112/U116</f>
        <v>0.28837209302325584</v>
      </c>
      <c r="P112" t="s">
        <v>8</v>
      </c>
      <c r="Q112">
        <v>261</v>
      </c>
      <c r="R112">
        <v>106</v>
      </c>
      <c r="S112">
        <v>89</v>
      </c>
      <c r="T112">
        <v>4</v>
      </c>
      <c r="U112">
        <v>62</v>
      </c>
    </row>
    <row r="113" spans="1:21" x14ac:dyDescent="0.25">
      <c r="A113" s="13" t="s">
        <v>11</v>
      </c>
      <c r="B113" s="12">
        <f>Q115/Q116</f>
        <v>6.1938061938061936E-2</v>
      </c>
      <c r="C113" s="12">
        <f>R115/R116</f>
        <v>3.1578947368421054E-2</v>
      </c>
      <c r="D113" s="12">
        <f>S115/S116</f>
        <v>3.2500000000000001E-2</v>
      </c>
      <c r="E113" s="12">
        <f>T115/T116</f>
        <v>0</v>
      </c>
      <c r="F113" s="12">
        <f>U115/U116</f>
        <v>0.17209302325581396</v>
      </c>
      <c r="H113" s="13" t="s">
        <v>9</v>
      </c>
      <c r="I113" s="12">
        <f>Q113/Q116</f>
        <v>0.17182817182817184</v>
      </c>
      <c r="J113" s="12">
        <f>R113/R116</f>
        <v>7.6315789473684212E-2</v>
      </c>
      <c r="K113" s="12">
        <f>S113/S116</f>
        <v>0.245</v>
      </c>
      <c r="L113" s="12">
        <f>T113/T116</f>
        <v>0</v>
      </c>
      <c r="M113" s="12">
        <f>U113/U116</f>
        <v>0.20930232558139536</v>
      </c>
      <c r="P113" t="s">
        <v>9</v>
      </c>
      <c r="Q113">
        <v>172</v>
      </c>
      <c r="R113">
        <v>29</v>
      </c>
      <c r="S113">
        <v>98</v>
      </c>
      <c r="T113">
        <v>0</v>
      </c>
      <c r="U113">
        <v>45</v>
      </c>
    </row>
    <row r="114" spans="1:21" x14ac:dyDescent="0.25">
      <c r="H114" s="13" t="s">
        <v>10</v>
      </c>
      <c r="I114" s="12">
        <f>Q114/Q116</f>
        <v>0.21178821178821178</v>
      </c>
      <c r="J114" s="12">
        <f>R114/R116</f>
        <v>0.05</v>
      </c>
      <c r="K114" s="12">
        <f>S114/S116</f>
        <v>0.4375</v>
      </c>
      <c r="L114" s="12">
        <f>T114/T116</f>
        <v>0.16666666666666666</v>
      </c>
      <c r="M114" s="12">
        <f>U114/U116</f>
        <v>7.9069767441860464E-2</v>
      </c>
      <c r="P114" t="s">
        <v>10</v>
      </c>
      <c r="Q114">
        <v>212</v>
      </c>
      <c r="R114">
        <v>19</v>
      </c>
      <c r="S114">
        <v>175</v>
      </c>
      <c r="T114">
        <v>1</v>
      </c>
      <c r="U114">
        <v>17</v>
      </c>
    </row>
    <row r="115" spans="1:21" x14ac:dyDescent="0.25">
      <c r="A115" s="5" t="s">
        <v>48</v>
      </c>
      <c r="B115" s="6"/>
      <c r="C115" s="7">
        <f>C116/1000</f>
        <v>0.38</v>
      </c>
      <c r="D115" s="7">
        <f>D116/1000</f>
        <v>0.4</v>
      </c>
      <c r="E115" s="7">
        <f>E116/1000</f>
        <v>6.0000000000000001E-3</v>
      </c>
      <c r="F115" s="7">
        <f>F116/1000</f>
        <v>0.215</v>
      </c>
      <c r="H115" s="13" t="s">
        <v>11</v>
      </c>
      <c r="I115" s="12">
        <f>Q115/Q116</f>
        <v>6.1938061938061936E-2</v>
      </c>
      <c r="J115" s="12">
        <f>R115/R116</f>
        <v>3.1578947368421054E-2</v>
      </c>
      <c r="K115" s="12">
        <f>S115/S116</f>
        <v>3.2500000000000001E-2</v>
      </c>
      <c r="L115" s="12">
        <f>T115/T116</f>
        <v>0</v>
      </c>
      <c r="M115" s="12">
        <f>U115/U116</f>
        <v>0.17209302325581396</v>
      </c>
      <c r="P115" t="s">
        <v>11</v>
      </c>
      <c r="Q115">
        <v>62</v>
      </c>
      <c r="R115">
        <v>12</v>
      </c>
      <c r="S115">
        <v>13</v>
      </c>
      <c r="T115">
        <v>0</v>
      </c>
      <c r="U115">
        <v>37</v>
      </c>
    </row>
    <row r="116" spans="1:21" x14ac:dyDescent="0.25">
      <c r="A116" s="5" t="s">
        <v>49</v>
      </c>
      <c r="B116" s="6">
        <f>Q116</f>
        <v>1001</v>
      </c>
      <c r="C116" s="6">
        <f>R116</f>
        <v>380</v>
      </c>
      <c r="D116" s="6">
        <f>S116</f>
        <v>400</v>
      </c>
      <c r="E116" s="6">
        <f>T116</f>
        <v>6</v>
      </c>
      <c r="F116" s="6">
        <f>U116</f>
        <v>215</v>
      </c>
      <c r="O116" t="s">
        <v>2</v>
      </c>
      <c r="Q116">
        <v>1001</v>
      </c>
      <c r="R116">
        <v>380</v>
      </c>
      <c r="S116">
        <v>400</v>
      </c>
      <c r="T116">
        <v>6</v>
      </c>
      <c r="U116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55680-65A0-814F-94C0-68A017232F56}">
  <dimension ref="A1:U116"/>
  <sheetViews>
    <sheetView showGridLines="0" workbookViewId="0">
      <selection activeCell="A2" sqref="A2"/>
    </sheetView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1" max="21" width="12.28515625" customWidth="1"/>
  </cols>
  <sheetData>
    <row r="1" spans="1:21" x14ac:dyDescent="0.25">
      <c r="A1" t="s">
        <v>124</v>
      </c>
    </row>
    <row r="3" spans="1:21" x14ac:dyDescent="0.25">
      <c r="A3" s="8" t="s">
        <v>50</v>
      </c>
      <c r="H3" s="8" t="s">
        <v>51</v>
      </c>
      <c r="O3" t="s">
        <v>111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52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0.2967032967032967</v>
      </c>
      <c r="C7" s="12">
        <f>(R7+R8)/R12</f>
        <v>0.10543130990415335</v>
      </c>
      <c r="D7" s="12">
        <f>(S7+S8)/S12</f>
        <v>0.1912751677852349</v>
      </c>
      <c r="E7" s="12">
        <f>(T7+T8)/T12</f>
        <v>0.6151419558359621</v>
      </c>
      <c r="F7" s="12">
        <f>(U7+U8)/U12</f>
        <v>0.16438356164383561</v>
      </c>
      <c r="H7" s="13" t="s">
        <v>7</v>
      </c>
      <c r="I7" s="12">
        <f>Q7/Q12</f>
        <v>7.3926073926073921E-2</v>
      </c>
      <c r="J7" s="12">
        <f>R7/R12</f>
        <v>5.1118210862619806E-2</v>
      </c>
      <c r="K7" s="12">
        <f>S7/S12</f>
        <v>4.6979865771812082E-2</v>
      </c>
      <c r="L7" s="12">
        <f>T7/T12</f>
        <v>0.13564668769716087</v>
      </c>
      <c r="M7" s="12">
        <f>U7/U12</f>
        <v>1.3698630136986301E-2</v>
      </c>
      <c r="P7" t="s">
        <v>7</v>
      </c>
      <c r="Q7">
        <v>74</v>
      </c>
      <c r="R7">
        <v>16</v>
      </c>
      <c r="S7">
        <v>14</v>
      </c>
      <c r="T7">
        <v>43</v>
      </c>
      <c r="U7">
        <v>1</v>
      </c>
    </row>
    <row r="8" spans="1:21" x14ac:dyDescent="0.25">
      <c r="A8" s="13" t="s">
        <v>46</v>
      </c>
      <c r="B8" s="12">
        <f>(Q9+Q10)/Q12</f>
        <v>0.35164835164835168</v>
      </c>
      <c r="C8" s="12">
        <f>(R9+R10)/R12</f>
        <v>0.597444089456869</v>
      </c>
      <c r="D8" s="12">
        <f>(S9+S10)/S12</f>
        <v>0.40604026845637586</v>
      </c>
      <c r="E8" s="12">
        <f>(T9+T10)/T12</f>
        <v>7.5709779179810727E-2</v>
      </c>
      <c r="F8" s="12">
        <f>(U9+U10)/U12</f>
        <v>0.27397260273972601</v>
      </c>
      <c r="H8" s="13" t="s">
        <v>8</v>
      </c>
      <c r="I8" s="12">
        <f>Q8/Q12</f>
        <v>0.22277722277722278</v>
      </c>
      <c r="J8" s="12">
        <f>R8/R12</f>
        <v>5.4313099041533544E-2</v>
      </c>
      <c r="K8" s="12">
        <f>S8/S12</f>
        <v>0.14429530201342283</v>
      </c>
      <c r="L8" s="12">
        <f>T8/T12</f>
        <v>0.47949526813880128</v>
      </c>
      <c r="M8" s="12">
        <f>U8/U12</f>
        <v>0.15068493150684931</v>
      </c>
      <c r="P8" t="s">
        <v>8</v>
      </c>
      <c r="Q8">
        <v>223</v>
      </c>
      <c r="R8">
        <v>17</v>
      </c>
      <c r="S8">
        <v>43</v>
      </c>
      <c r="T8">
        <v>152</v>
      </c>
      <c r="U8">
        <v>11</v>
      </c>
    </row>
    <row r="9" spans="1:21" x14ac:dyDescent="0.25">
      <c r="A9" s="13" t="s">
        <v>11</v>
      </c>
      <c r="B9" s="12">
        <f>Q11/Q12</f>
        <v>0.35164835164835168</v>
      </c>
      <c r="C9" s="12">
        <f>R11/R12</f>
        <v>0.29712460063897761</v>
      </c>
      <c r="D9" s="12">
        <f>S11/S12</f>
        <v>0.40268456375838924</v>
      </c>
      <c r="E9" s="12">
        <f>T11/T12</f>
        <v>0.30914826498422715</v>
      </c>
      <c r="F9" s="12">
        <f>U11/U12</f>
        <v>0.56164383561643838</v>
      </c>
      <c r="H9" s="13" t="s">
        <v>9</v>
      </c>
      <c r="I9" s="12">
        <f>Q9/Q12</f>
        <v>0.12087912087912088</v>
      </c>
      <c r="J9" s="12">
        <f>R9/R12</f>
        <v>0.14057507987220447</v>
      </c>
      <c r="K9" s="12">
        <f>S9/S12</f>
        <v>0.16778523489932887</v>
      </c>
      <c r="L9" s="12">
        <f>T9/T12</f>
        <v>5.362776025236593E-2</v>
      </c>
      <c r="M9" s="12">
        <f>U9/U12</f>
        <v>0.13698630136986301</v>
      </c>
      <c r="P9" t="s">
        <v>9</v>
      </c>
      <c r="Q9">
        <v>121</v>
      </c>
      <c r="R9">
        <v>44</v>
      </c>
      <c r="S9">
        <v>50</v>
      </c>
      <c r="T9">
        <v>17</v>
      </c>
      <c r="U9">
        <v>10</v>
      </c>
    </row>
    <row r="10" spans="1:21" x14ac:dyDescent="0.25">
      <c r="H10" s="13" t="s">
        <v>10</v>
      </c>
      <c r="I10" s="12">
        <f>Q10/Q12</f>
        <v>0.23076923076923078</v>
      </c>
      <c r="J10" s="12">
        <f>R10/R12</f>
        <v>0.45686900958466453</v>
      </c>
      <c r="K10" s="12">
        <f>S10/S12</f>
        <v>0.23825503355704697</v>
      </c>
      <c r="L10" s="12">
        <f>T10/T12</f>
        <v>2.2082018927444796E-2</v>
      </c>
      <c r="M10" s="12">
        <f>U10/U12</f>
        <v>0.13698630136986301</v>
      </c>
      <c r="P10" t="s">
        <v>10</v>
      </c>
      <c r="Q10">
        <v>231</v>
      </c>
      <c r="R10">
        <v>143</v>
      </c>
      <c r="S10">
        <v>71</v>
      </c>
      <c r="T10">
        <v>7</v>
      </c>
      <c r="U10">
        <v>10</v>
      </c>
    </row>
    <row r="11" spans="1:21" x14ac:dyDescent="0.25">
      <c r="A11" s="5" t="s">
        <v>48</v>
      </c>
      <c r="B11" s="6"/>
      <c r="C11" s="7">
        <f>C12/1000</f>
        <v>0.313</v>
      </c>
      <c r="D11" s="7">
        <f>D12/1000</f>
        <v>0.29799999999999999</v>
      </c>
      <c r="E11" s="7">
        <f>E12/1000</f>
        <v>0.317</v>
      </c>
      <c r="F11" s="7">
        <f>F12/1000</f>
        <v>7.2999999999999995E-2</v>
      </c>
      <c r="H11" s="13" t="s">
        <v>11</v>
      </c>
      <c r="I11" s="12">
        <f>Q11/Q12</f>
        <v>0.35164835164835168</v>
      </c>
      <c r="J11" s="12">
        <f>R11/R12</f>
        <v>0.29712460063897761</v>
      </c>
      <c r="K11" s="12">
        <f>S11/S12</f>
        <v>0.40268456375838924</v>
      </c>
      <c r="L11" s="12">
        <f>T11/T12</f>
        <v>0.30914826498422715</v>
      </c>
      <c r="M11" s="12">
        <f>U11/U12</f>
        <v>0.56164383561643838</v>
      </c>
      <c r="P11" t="s">
        <v>11</v>
      </c>
      <c r="Q11">
        <v>352</v>
      </c>
      <c r="R11">
        <v>93</v>
      </c>
      <c r="S11">
        <v>120</v>
      </c>
      <c r="T11">
        <v>98</v>
      </c>
      <c r="U11">
        <v>41</v>
      </c>
    </row>
    <row r="12" spans="1:21" x14ac:dyDescent="0.25">
      <c r="A12" s="5" t="s">
        <v>49</v>
      </c>
      <c r="B12" s="6">
        <f>Q12</f>
        <v>1001</v>
      </c>
      <c r="C12" s="6">
        <f>R12</f>
        <v>313</v>
      </c>
      <c r="D12" s="6">
        <f>S12</f>
        <v>298</v>
      </c>
      <c r="E12" s="6">
        <f>T12</f>
        <v>317</v>
      </c>
      <c r="F12" s="6">
        <f>U12</f>
        <v>73</v>
      </c>
      <c r="O12" t="s">
        <v>2</v>
      </c>
      <c r="Q12">
        <v>1001</v>
      </c>
      <c r="R12">
        <v>313</v>
      </c>
      <c r="S12">
        <v>298</v>
      </c>
      <c r="T12">
        <v>317</v>
      </c>
      <c r="U12">
        <v>73</v>
      </c>
    </row>
    <row r="17" spans="1:21" x14ac:dyDescent="0.25">
      <c r="O17" t="s">
        <v>112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0.29659318637274551</v>
      </c>
      <c r="C21" s="12">
        <f>(R21+R22)/R26</f>
        <v>8.8983050847457626E-2</v>
      </c>
      <c r="D21" s="12">
        <f>(S21+S22)/S26</f>
        <v>0.25144508670520233</v>
      </c>
      <c r="E21" s="12">
        <f>(T21+T22)/T26</f>
        <v>0.52046783625730997</v>
      </c>
      <c r="F21" s="12">
        <f>(U21+U22)/U26</f>
        <v>0.13513513513513514</v>
      </c>
      <c r="H21" s="13" t="s">
        <v>7</v>
      </c>
      <c r="I21" s="12">
        <f>Q21/Q26</f>
        <v>7.3146292585170344E-2</v>
      </c>
      <c r="J21" s="12">
        <f>R21/R26</f>
        <v>4.2372881355932202E-2</v>
      </c>
      <c r="K21" s="12">
        <f>S21/S26</f>
        <v>6.9364161849710976E-2</v>
      </c>
      <c r="L21" s="12">
        <f>T21/T26</f>
        <v>0.11403508771929824</v>
      </c>
      <c r="M21" s="12">
        <f>U21/U26</f>
        <v>0</v>
      </c>
      <c r="P21" t="s">
        <v>7</v>
      </c>
      <c r="Q21">
        <v>73</v>
      </c>
      <c r="R21">
        <v>10</v>
      </c>
      <c r="S21">
        <v>24</v>
      </c>
      <c r="T21">
        <v>39</v>
      </c>
      <c r="U21">
        <v>0</v>
      </c>
    </row>
    <row r="22" spans="1:21" x14ac:dyDescent="0.25">
      <c r="A22" s="13" t="s">
        <v>46</v>
      </c>
      <c r="B22" s="12">
        <f>(Q23+Q24)/Q26</f>
        <v>0.35070140280561124</v>
      </c>
      <c r="C22" s="12">
        <f>(R23+R24)/R26</f>
        <v>0.59322033898305082</v>
      </c>
      <c r="D22" s="12">
        <f>(S23+S24)/S26</f>
        <v>0.39017341040462428</v>
      </c>
      <c r="E22" s="12">
        <f>(T23+T24)/T26</f>
        <v>0.15497076023391812</v>
      </c>
      <c r="F22" s="12">
        <f>(U23+U24)/U26</f>
        <v>0.29729729729729731</v>
      </c>
      <c r="H22" s="13" t="s">
        <v>8</v>
      </c>
      <c r="I22" s="12">
        <f>Q22/Q26</f>
        <v>0.22344689378757515</v>
      </c>
      <c r="J22" s="12">
        <f>R22/R26</f>
        <v>4.6610169491525424E-2</v>
      </c>
      <c r="K22" s="12">
        <f>S22/S26</f>
        <v>0.18208092485549132</v>
      </c>
      <c r="L22" s="12">
        <f>T22/T26</f>
        <v>0.4064327485380117</v>
      </c>
      <c r="M22" s="12">
        <f>U22/U26</f>
        <v>0.13513513513513514</v>
      </c>
      <c r="P22" t="s">
        <v>8</v>
      </c>
      <c r="Q22">
        <v>223</v>
      </c>
      <c r="R22">
        <v>11</v>
      </c>
      <c r="S22">
        <v>63</v>
      </c>
      <c r="T22">
        <v>139</v>
      </c>
      <c r="U22">
        <v>10</v>
      </c>
    </row>
    <row r="23" spans="1:21" x14ac:dyDescent="0.25">
      <c r="A23" s="13" t="s">
        <v>11</v>
      </c>
      <c r="B23" s="12">
        <f>Q25/Q26</f>
        <v>0.35270541082164331</v>
      </c>
      <c r="C23" s="12">
        <f>R25/R26</f>
        <v>0.31779661016949151</v>
      </c>
      <c r="D23" s="12">
        <f>S25/S26</f>
        <v>0.3583815028901734</v>
      </c>
      <c r="E23" s="12">
        <f>T25/T26</f>
        <v>0.32456140350877194</v>
      </c>
      <c r="F23" s="12">
        <f>U25/U26</f>
        <v>0.56756756756756754</v>
      </c>
      <c r="H23" s="13" t="s">
        <v>9</v>
      </c>
      <c r="I23" s="12">
        <f>Q23/Q26</f>
        <v>0.12024048096192384</v>
      </c>
      <c r="J23" s="12">
        <f>R23/R26</f>
        <v>0.1228813559322034</v>
      </c>
      <c r="K23" s="12">
        <f>S23/S26</f>
        <v>0.1416184971098266</v>
      </c>
      <c r="L23" s="12">
        <f>T23/T26</f>
        <v>8.4795321637426896E-2</v>
      </c>
      <c r="M23" s="12">
        <f>U23/U26</f>
        <v>0.17567567567567569</v>
      </c>
      <c r="P23" t="s">
        <v>9</v>
      </c>
      <c r="Q23">
        <v>120</v>
      </c>
      <c r="R23">
        <v>29</v>
      </c>
      <c r="S23">
        <v>49</v>
      </c>
      <c r="T23">
        <v>29</v>
      </c>
      <c r="U23">
        <v>13</v>
      </c>
    </row>
    <row r="24" spans="1:21" x14ac:dyDescent="0.25">
      <c r="H24" s="13" t="s">
        <v>10</v>
      </c>
      <c r="I24" s="12">
        <f>Q24/Q26</f>
        <v>0.23046092184368738</v>
      </c>
      <c r="J24" s="12">
        <f>R24/R26</f>
        <v>0.47033898305084748</v>
      </c>
      <c r="K24" s="12">
        <f>S24/S26</f>
        <v>0.24855491329479767</v>
      </c>
      <c r="L24" s="12">
        <f>T24/T26</f>
        <v>7.0175438596491224E-2</v>
      </c>
      <c r="M24" s="12">
        <f>U24/U26</f>
        <v>0.12162162162162163</v>
      </c>
      <c r="P24" t="s">
        <v>10</v>
      </c>
      <c r="Q24">
        <v>230</v>
      </c>
      <c r="R24">
        <v>111</v>
      </c>
      <c r="S24">
        <v>86</v>
      </c>
      <c r="T24">
        <v>24</v>
      </c>
      <c r="U24">
        <v>9</v>
      </c>
    </row>
    <row r="25" spans="1:21" x14ac:dyDescent="0.25">
      <c r="A25" s="5" t="s">
        <v>48</v>
      </c>
      <c r="B25" s="6"/>
      <c r="C25" s="7">
        <f>C26/1000</f>
        <v>0.23599999999999999</v>
      </c>
      <c r="D25" s="7">
        <f>D26/1000</f>
        <v>0.34599999999999997</v>
      </c>
      <c r="E25" s="7">
        <f>E26/1000</f>
        <v>0.34200000000000003</v>
      </c>
      <c r="F25" s="7">
        <f>F26/1000</f>
        <v>7.3999999999999996E-2</v>
      </c>
      <c r="H25" s="13" t="s">
        <v>11</v>
      </c>
      <c r="I25" s="12">
        <f>Q25/Q26</f>
        <v>0.35270541082164331</v>
      </c>
      <c r="J25" s="12">
        <f>R25/R26</f>
        <v>0.31779661016949151</v>
      </c>
      <c r="K25" s="12">
        <f>S25/S26</f>
        <v>0.3583815028901734</v>
      </c>
      <c r="L25" s="12">
        <f>T25/T26</f>
        <v>0.32456140350877194</v>
      </c>
      <c r="M25" s="12">
        <f>U25/U26</f>
        <v>0.56756756756756754</v>
      </c>
      <c r="P25" t="s">
        <v>11</v>
      </c>
      <c r="Q25">
        <v>352</v>
      </c>
      <c r="R25">
        <v>75</v>
      </c>
      <c r="S25">
        <v>124</v>
      </c>
      <c r="T25">
        <v>111</v>
      </c>
      <c r="U25">
        <v>42</v>
      </c>
    </row>
    <row r="26" spans="1:21" x14ac:dyDescent="0.25">
      <c r="A26" s="5" t="s">
        <v>49</v>
      </c>
      <c r="B26" s="6">
        <f>Q26</f>
        <v>998</v>
      </c>
      <c r="C26" s="6">
        <f>R26</f>
        <v>236</v>
      </c>
      <c r="D26" s="6">
        <f>S26</f>
        <v>346</v>
      </c>
      <c r="E26" s="6">
        <f>T26</f>
        <v>342</v>
      </c>
      <c r="F26" s="6">
        <f>U26</f>
        <v>74</v>
      </c>
      <c r="O26" t="s">
        <v>2</v>
      </c>
      <c r="Q26">
        <v>998</v>
      </c>
      <c r="R26">
        <v>236</v>
      </c>
      <c r="S26">
        <v>346</v>
      </c>
      <c r="T26">
        <v>342</v>
      </c>
      <c r="U26">
        <v>74</v>
      </c>
    </row>
    <row r="32" spans="1:21" x14ac:dyDescent="0.25">
      <c r="O32" t="s">
        <v>113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0.2967032967032967</v>
      </c>
      <c r="C36" s="12">
        <f>(R36+R37)/R41</f>
        <v>0.34246575342465752</v>
      </c>
      <c r="D36" s="12">
        <f>(S36+S37)/S41</f>
        <v>0.10900473933649289</v>
      </c>
      <c r="E36" s="12">
        <f>(T36+T37)/T41</f>
        <v>0.45945945945945948</v>
      </c>
      <c r="F36" s="12">
        <f>(U36+U37)/U41</f>
        <v>0.25423728813559321</v>
      </c>
      <c r="H36" s="13" t="s">
        <v>7</v>
      </c>
      <c r="I36" s="12">
        <f>Q36/Q41</f>
        <v>7.3926073926073921E-2</v>
      </c>
      <c r="J36" s="12">
        <f>R36/R41</f>
        <v>9.1324200913242004E-2</v>
      </c>
      <c r="K36" s="12">
        <f>S36/S41</f>
        <v>9.4786729857819912E-3</v>
      </c>
      <c r="L36" s="12">
        <f>T36/T41</f>
        <v>0.12162162162162163</v>
      </c>
      <c r="M36" s="12">
        <f>U36/U41</f>
        <v>5.0847457627118647E-2</v>
      </c>
      <c r="P36" t="s">
        <v>7</v>
      </c>
      <c r="Q36">
        <v>74</v>
      </c>
      <c r="R36">
        <v>60</v>
      </c>
      <c r="S36">
        <v>2</v>
      </c>
      <c r="T36">
        <v>9</v>
      </c>
      <c r="U36">
        <v>3</v>
      </c>
    </row>
    <row r="37" spans="1:21" x14ac:dyDescent="0.25">
      <c r="A37" s="13" t="s">
        <v>46</v>
      </c>
      <c r="B37" s="12">
        <f>(Q38+Q39)/Q41</f>
        <v>0.35164835164835168</v>
      </c>
      <c r="C37" s="12">
        <f>(R38+R39)/R41</f>
        <v>0.31354642313546421</v>
      </c>
      <c r="D37" s="12">
        <f>(S38+S39)/S41</f>
        <v>0.4881516587677725</v>
      </c>
      <c r="E37" s="12">
        <f>(T38+T39)/T41</f>
        <v>0.22972972972972974</v>
      </c>
      <c r="F37" s="12">
        <f>(U38+U39)/U41</f>
        <v>0.44067796610169491</v>
      </c>
      <c r="H37" s="13" t="s">
        <v>8</v>
      </c>
      <c r="I37" s="12">
        <f>Q37/Q41</f>
        <v>0.22277722277722278</v>
      </c>
      <c r="J37" s="12">
        <f>R37/R41</f>
        <v>0.25114155251141551</v>
      </c>
      <c r="K37" s="12">
        <f>S37/S41</f>
        <v>9.9526066350710901E-2</v>
      </c>
      <c r="L37" s="12">
        <f>T37/T41</f>
        <v>0.33783783783783783</v>
      </c>
      <c r="M37" s="12">
        <f>U37/U41</f>
        <v>0.20338983050847459</v>
      </c>
      <c r="P37" t="s">
        <v>8</v>
      </c>
      <c r="Q37">
        <v>223</v>
      </c>
      <c r="R37">
        <v>165</v>
      </c>
      <c r="S37">
        <v>21</v>
      </c>
      <c r="T37">
        <v>25</v>
      </c>
      <c r="U37">
        <v>12</v>
      </c>
    </row>
    <row r="38" spans="1:21" x14ac:dyDescent="0.25">
      <c r="A38" s="13" t="s">
        <v>11</v>
      </c>
      <c r="B38" s="12">
        <f>Q40/Q41</f>
        <v>0.35164835164835168</v>
      </c>
      <c r="C38" s="12">
        <f>R40/R41</f>
        <v>0.34398782343987822</v>
      </c>
      <c r="D38" s="12">
        <f>S40/S41</f>
        <v>0.40284360189573459</v>
      </c>
      <c r="E38" s="12">
        <f>T40/T41</f>
        <v>0.3108108108108108</v>
      </c>
      <c r="F38" s="12">
        <f>U40/U41</f>
        <v>0.30508474576271188</v>
      </c>
      <c r="H38" s="13" t="s">
        <v>9</v>
      </c>
      <c r="I38" s="12">
        <f>Q38/Q41</f>
        <v>0.12087912087912088</v>
      </c>
      <c r="J38" s="12">
        <f>R38/R41</f>
        <v>0.1019786910197869</v>
      </c>
      <c r="K38" s="12">
        <f>S38/S41</f>
        <v>0.16587677725118483</v>
      </c>
      <c r="L38" s="12">
        <f>T38/T41</f>
        <v>9.45945945945946E-2</v>
      </c>
      <c r="M38" s="12">
        <f>U38/U41</f>
        <v>0.20338983050847459</v>
      </c>
      <c r="P38" t="s">
        <v>9</v>
      </c>
      <c r="Q38">
        <v>121</v>
      </c>
      <c r="R38">
        <v>67</v>
      </c>
      <c r="S38">
        <v>35</v>
      </c>
      <c r="T38">
        <v>7</v>
      </c>
      <c r="U38">
        <v>12</v>
      </c>
    </row>
    <row r="39" spans="1:21" x14ac:dyDescent="0.25">
      <c r="H39" s="13" t="s">
        <v>10</v>
      </c>
      <c r="I39" s="12">
        <f>Q39/Q41</f>
        <v>0.23076923076923078</v>
      </c>
      <c r="J39" s="12">
        <f>R39/R41</f>
        <v>0.21156773211567731</v>
      </c>
      <c r="K39" s="12">
        <f>S39/S41</f>
        <v>0.32227488151658767</v>
      </c>
      <c r="L39" s="12">
        <f>T39/T41</f>
        <v>0.13513513513513514</v>
      </c>
      <c r="M39" s="12">
        <f>U39/U41</f>
        <v>0.23728813559322035</v>
      </c>
      <c r="P39" t="s">
        <v>10</v>
      </c>
      <c r="Q39">
        <v>231</v>
      </c>
      <c r="R39">
        <v>139</v>
      </c>
      <c r="S39">
        <v>68</v>
      </c>
      <c r="T39">
        <v>10</v>
      </c>
      <c r="U39">
        <v>14</v>
      </c>
    </row>
    <row r="40" spans="1:21" x14ac:dyDescent="0.25">
      <c r="A40" s="5" t="s">
        <v>48</v>
      </c>
      <c r="B40" s="6"/>
      <c r="C40" s="7">
        <f>C41/1000</f>
        <v>0.65700000000000003</v>
      </c>
      <c r="D40" s="7">
        <f>D41/1000</f>
        <v>0.21099999999999999</v>
      </c>
      <c r="E40" s="7">
        <f>E41/1000</f>
        <v>7.3999999999999996E-2</v>
      </c>
      <c r="F40" s="7">
        <f>F41/1000</f>
        <v>5.8999999999999997E-2</v>
      </c>
      <c r="H40" s="13" t="s">
        <v>11</v>
      </c>
      <c r="I40" s="12">
        <f>Q40/Q41</f>
        <v>0.35164835164835168</v>
      </c>
      <c r="J40" s="12">
        <f>R40/R41</f>
        <v>0.34398782343987822</v>
      </c>
      <c r="K40" s="12">
        <f>S40/S41</f>
        <v>0.40284360189573459</v>
      </c>
      <c r="L40" s="12">
        <f>T40/T41</f>
        <v>0.3108108108108108</v>
      </c>
      <c r="M40" s="12">
        <f>U40/U41</f>
        <v>0.30508474576271188</v>
      </c>
      <c r="P40" t="s">
        <v>11</v>
      </c>
      <c r="Q40">
        <v>352</v>
      </c>
      <c r="R40">
        <v>226</v>
      </c>
      <c r="S40">
        <v>85</v>
      </c>
      <c r="T40">
        <v>23</v>
      </c>
      <c r="U40">
        <v>18</v>
      </c>
    </row>
    <row r="41" spans="1:21" x14ac:dyDescent="0.25">
      <c r="A41" s="5" t="s">
        <v>49</v>
      </c>
      <c r="B41" s="6">
        <f>Q41</f>
        <v>1001</v>
      </c>
      <c r="C41" s="6">
        <f>R41</f>
        <v>657</v>
      </c>
      <c r="D41" s="6">
        <f>S41</f>
        <v>211</v>
      </c>
      <c r="E41" s="6">
        <f>T41</f>
        <v>74</v>
      </c>
      <c r="F41" s="6">
        <f>U41</f>
        <v>59</v>
      </c>
      <c r="O41" t="s">
        <v>2</v>
      </c>
      <c r="Q41">
        <v>1001</v>
      </c>
      <c r="R41">
        <v>657</v>
      </c>
      <c r="S41">
        <v>211</v>
      </c>
      <c r="T41">
        <v>74</v>
      </c>
      <c r="U41">
        <v>59</v>
      </c>
    </row>
    <row r="47" spans="1:21" x14ac:dyDescent="0.25">
      <c r="O47" t="s">
        <v>114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0.29629629629629628</v>
      </c>
      <c r="C51" s="12">
        <f>(R51+R52)/R56</f>
        <v>0.31525423728813562</v>
      </c>
      <c r="D51" s="12">
        <f>(S51+S52)/S56</f>
        <v>0.2857142857142857</v>
      </c>
      <c r="E51" s="12">
        <f>(T51+T52)/T56</f>
        <v>0.28982300884955753</v>
      </c>
      <c r="F51" s="4"/>
      <c r="H51" s="13" t="s">
        <v>7</v>
      </c>
      <c r="I51" s="12">
        <f>Q51/Q56</f>
        <v>7.3073073073073078E-2</v>
      </c>
      <c r="J51" s="12">
        <f>R51/R56</f>
        <v>9.8305084745762716E-2</v>
      </c>
      <c r="K51" s="12">
        <f>S51/S56</f>
        <v>5.5555555555555552E-2</v>
      </c>
      <c r="L51" s="12">
        <f>T51/T56</f>
        <v>6.637168141592921E-2</v>
      </c>
      <c r="M51" s="4"/>
      <c r="P51" t="s">
        <v>7</v>
      </c>
      <c r="Q51">
        <v>73</v>
      </c>
      <c r="R51">
        <v>29</v>
      </c>
      <c r="S51">
        <v>14</v>
      </c>
      <c r="T51">
        <v>30</v>
      </c>
    </row>
    <row r="52" spans="1:20" x14ac:dyDescent="0.25">
      <c r="A52" s="13" t="s">
        <v>46</v>
      </c>
      <c r="B52" s="12">
        <f>(Q53+Q54)/Q56</f>
        <v>0.35135135135135137</v>
      </c>
      <c r="C52" s="12">
        <f>(R53+R54)/R56</f>
        <v>0.42372881355932202</v>
      </c>
      <c r="D52" s="12">
        <f>(S53+S54)/S56</f>
        <v>0.37301587301587302</v>
      </c>
      <c r="E52" s="12">
        <f>(T53+T54)/T56</f>
        <v>0.29203539823008851</v>
      </c>
      <c r="F52" s="4"/>
      <c r="H52" s="13" t="s">
        <v>8</v>
      </c>
      <c r="I52" s="12">
        <f>Q52/Q56</f>
        <v>0.22322322322322322</v>
      </c>
      <c r="J52" s="12">
        <f>R52/R56</f>
        <v>0.21694915254237288</v>
      </c>
      <c r="K52" s="12">
        <f>S52/S56</f>
        <v>0.23015873015873015</v>
      </c>
      <c r="L52" s="12">
        <f>T52/T56</f>
        <v>0.22345132743362831</v>
      </c>
      <c r="M52" s="4"/>
      <c r="P52" t="s">
        <v>8</v>
      </c>
      <c r="Q52">
        <v>223</v>
      </c>
      <c r="R52">
        <v>64</v>
      </c>
      <c r="S52">
        <v>58</v>
      </c>
      <c r="T52">
        <v>101</v>
      </c>
    </row>
    <row r="53" spans="1:20" x14ac:dyDescent="0.25">
      <c r="A53" s="13" t="s">
        <v>11</v>
      </c>
      <c r="B53" s="12">
        <f>Q55/Q56</f>
        <v>0.35235235235235235</v>
      </c>
      <c r="C53" s="12">
        <f>R55/R56</f>
        <v>0.26101694915254237</v>
      </c>
      <c r="D53" s="12">
        <f>S55/S56</f>
        <v>0.34126984126984128</v>
      </c>
      <c r="E53" s="12">
        <f>T55/T56</f>
        <v>0.41814159292035397</v>
      </c>
      <c r="F53" s="4"/>
      <c r="H53" s="13" t="s">
        <v>9</v>
      </c>
      <c r="I53" s="12">
        <f>Q53/Q56</f>
        <v>0.12012012012012012</v>
      </c>
      <c r="J53" s="12">
        <f>R53/R56</f>
        <v>0.13559322033898305</v>
      </c>
      <c r="K53" s="12">
        <f>S53/S56</f>
        <v>0.11904761904761904</v>
      </c>
      <c r="L53" s="12">
        <f>T53/T56</f>
        <v>0.11061946902654868</v>
      </c>
      <c r="M53" s="4"/>
      <c r="P53" t="s">
        <v>9</v>
      </c>
      <c r="Q53">
        <v>120</v>
      </c>
      <c r="R53">
        <v>40</v>
      </c>
      <c r="S53">
        <v>30</v>
      </c>
      <c r="T53">
        <v>50</v>
      </c>
    </row>
    <row r="54" spans="1:20" x14ac:dyDescent="0.25">
      <c r="H54" s="13" t="s">
        <v>10</v>
      </c>
      <c r="I54" s="12">
        <f>Q54/Q56</f>
        <v>0.23123123123123124</v>
      </c>
      <c r="J54" s="12">
        <f>R54/R56</f>
        <v>0.28813559322033899</v>
      </c>
      <c r="K54" s="12">
        <f>S54/S56</f>
        <v>0.25396825396825395</v>
      </c>
      <c r="L54" s="12">
        <f>T54/T56</f>
        <v>0.18141592920353983</v>
      </c>
      <c r="M54" s="4"/>
      <c r="P54" t="s">
        <v>10</v>
      </c>
      <c r="Q54">
        <v>231</v>
      </c>
      <c r="R54">
        <v>85</v>
      </c>
      <c r="S54">
        <v>64</v>
      </c>
      <c r="T54">
        <v>82</v>
      </c>
    </row>
    <row r="55" spans="1:20" x14ac:dyDescent="0.25">
      <c r="A55" s="5" t="s">
        <v>48</v>
      </c>
      <c r="B55" s="6"/>
      <c r="C55" s="7">
        <f>C56/1000</f>
        <v>0.29499999999999998</v>
      </c>
      <c r="D55" s="7">
        <f>D56/1000</f>
        <v>0.252</v>
      </c>
      <c r="E55" s="7">
        <f>E56/1000</f>
        <v>0.45200000000000001</v>
      </c>
      <c r="F55" s="7"/>
      <c r="H55" s="13" t="s">
        <v>11</v>
      </c>
      <c r="I55" s="12">
        <f>Q55/Q56</f>
        <v>0.35235235235235235</v>
      </c>
      <c r="J55" s="12">
        <f>R55/R56</f>
        <v>0.26101694915254237</v>
      </c>
      <c r="K55" s="12">
        <f>S55/S56</f>
        <v>0.34126984126984128</v>
      </c>
      <c r="L55" s="12">
        <f>T55/T56</f>
        <v>0.41814159292035397</v>
      </c>
      <c r="M55" s="4"/>
      <c r="P55" t="s">
        <v>11</v>
      </c>
      <c r="Q55">
        <v>352</v>
      </c>
      <c r="R55">
        <v>77</v>
      </c>
      <c r="S55">
        <v>86</v>
      </c>
      <c r="T55">
        <v>189</v>
      </c>
    </row>
    <row r="56" spans="1:20" x14ac:dyDescent="0.25">
      <c r="A56" s="5" t="s">
        <v>49</v>
      </c>
      <c r="B56" s="6">
        <f>Q56</f>
        <v>999</v>
      </c>
      <c r="C56" s="6">
        <f>R56</f>
        <v>295</v>
      </c>
      <c r="D56" s="6">
        <f>S56</f>
        <v>252</v>
      </c>
      <c r="E56" s="6">
        <f>T56</f>
        <v>452</v>
      </c>
      <c r="F56" s="6"/>
      <c r="O56" t="s">
        <v>2</v>
      </c>
      <c r="Q56">
        <v>999</v>
      </c>
      <c r="R56">
        <v>295</v>
      </c>
      <c r="S56">
        <v>252</v>
      </c>
      <c r="T56">
        <v>452</v>
      </c>
    </row>
    <row r="62" spans="1:20" x14ac:dyDescent="0.25">
      <c r="O62" t="s">
        <v>115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0.29770229770229772</v>
      </c>
      <c r="C66" s="12">
        <f>(R66+R67)/R71</f>
        <v>0.35106382978723405</v>
      </c>
      <c r="D66" s="12">
        <f>(S66+S67)/S71</f>
        <v>0.26910299003322258</v>
      </c>
      <c r="E66" s="12">
        <f>(T66+T67)/T71</f>
        <v>0.26234567901234568</v>
      </c>
      <c r="F66" s="4"/>
      <c r="H66" s="13" t="s">
        <v>7</v>
      </c>
      <c r="I66" s="12">
        <f>Q66/Q71</f>
        <v>7.3926073926073921E-2</v>
      </c>
      <c r="J66" s="12">
        <f>R66/R71</f>
        <v>7.9787234042553196E-2</v>
      </c>
      <c r="K66" s="12">
        <f>S66/S71</f>
        <v>7.3089700996677748E-2</v>
      </c>
      <c r="L66" s="12">
        <f>T66/T71</f>
        <v>6.7901234567901231E-2</v>
      </c>
      <c r="P66" t="s">
        <v>7</v>
      </c>
      <c r="Q66">
        <v>74</v>
      </c>
      <c r="R66">
        <v>30</v>
      </c>
      <c r="S66">
        <v>22</v>
      </c>
      <c r="T66">
        <v>22</v>
      </c>
    </row>
    <row r="67" spans="1:21" x14ac:dyDescent="0.25">
      <c r="A67" s="13" t="s">
        <v>46</v>
      </c>
      <c r="B67" s="12">
        <f>(Q68+Q69)/Q71</f>
        <v>0.35064935064935066</v>
      </c>
      <c r="C67" s="12">
        <f>(R68+R69)/R71</f>
        <v>0.28457446808510639</v>
      </c>
      <c r="D67" s="12">
        <f>(S68+S69)/S71</f>
        <v>0.32558139534883723</v>
      </c>
      <c r="E67" s="12">
        <f>(T68+T69)/T71</f>
        <v>0.45061728395061729</v>
      </c>
      <c r="F67" s="4"/>
      <c r="H67" s="13" t="s">
        <v>8</v>
      </c>
      <c r="I67" s="12">
        <f>Q67/Q71</f>
        <v>0.22377622377622378</v>
      </c>
      <c r="J67" s="12">
        <f>R67/R71</f>
        <v>0.27127659574468083</v>
      </c>
      <c r="K67" s="12">
        <f>S67/S71</f>
        <v>0.19601328903654486</v>
      </c>
      <c r="L67" s="12">
        <f>T67/T71</f>
        <v>0.19444444444444445</v>
      </c>
      <c r="P67" t="s">
        <v>8</v>
      </c>
      <c r="Q67">
        <v>224</v>
      </c>
      <c r="R67">
        <v>102</v>
      </c>
      <c r="S67">
        <v>59</v>
      </c>
      <c r="T67">
        <v>63</v>
      </c>
    </row>
    <row r="68" spans="1:21" x14ac:dyDescent="0.25">
      <c r="A68" s="13" t="s">
        <v>11</v>
      </c>
      <c r="B68" s="12">
        <f>Q70/Q71</f>
        <v>0.35164835164835168</v>
      </c>
      <c r="C68" s="12">
        <f>R70/R71</f>
        <v>0.36436170212765956</v>
      </c>
      <c r="D68" s="12">
        <f>S70/S71</f>
        <v>0.40531561461794019</v>
      </c>
      <c r="E68" s="12">
        <f>T70/T71</f>
        <v>0.28703703703703703</v>
      </c>
      <c r="F68" s="4"/>
      <c r="H68" s="13" t="s">
        <v>9</v>
      </c>
      <c r="I68" s="12">
        <f>Q68/Q71</f>
        <v>0.11988011988011989</v>
      </c>
      <c r="J68" s="12">
        <f>R68/R71</f>
        <v>0.10372340425531915</v>
      </c>
      <c r="K68" s="12">
        <f>S68/S71</f>
        <v>0.12956810631229235</v>
      </c>
      <c r="L68" s="12">
        <f>T68/T71</f>
        <v>0.12962962962962962</v>
      </c>
      <c r="P68" t="s">
        <v>9</v>
      </c>
      <c r="Q68">
        <v>120</v>
      </c>
      <c r="R68">
        <v>39</v>
      </c>
      <c r="S68">
        <v>39</v>
      </c>
      <c r="T68">
        <v>42</v>
      </c>
    </row>
    <row r="69" spans="1:21" x14ac:dyDescent="0.25">
      <c r="H69" s="13" t="s">
        <v>10</v>
      </c>
      <c r="I69" s="12">
        <f>Q69/Q71</f>
        <v>0.23076923076923078</v>
      </c>
      <c r="J69" s="12">
        <f>R69/R71</f>
        <v>0.18085106382978725</v>
      </c>
      <c r="K69" s="12">
        <f>S69/S71</f>
        <v>0.19601328903654486</v>
      </c>
      <c r="L69" s="12">
        <f>T69/T71</f>
        <v>0.32098765432098764</v>
      </c>
      <c r="P69" t="s">
        <v>10</v>
      </c>
      <c r="Q69">
        <v>231</v>
      </c>
      <c r="R69">
        <v>68</v>
      </c>
      <c r="S69">
        <v>59</v>
      </c>
      <c r="T69">
        <v>104</v>
      </c>
    </row>
    <row r="70" spans="1:21" x14ac:dyDescent="0.25">
      <c r="A70" s="5" t="s">
        <v>48</v>
      </c>
      <c r="B70" s="6"/>
      <c r="C70" s="7">
        <f>C71/1000</f>
        <v>0.376</v>
      </c>
      <c r="D70" s="7">
        <f>D71/1000</f>
        <v>0.30099999999999999</v>
      </c>
      <c r="E70" s="7">
        <f>E71/1000</f>
        <v>0.32400000000000001</v>
      </c>
      <c r="F70" s="7"/>
      <c r="H70" s="13" t="s">
        <v>11</v>
      </c>
      <c r="I70" s="12">
        <f>Q70/Q71</f>
        <v>0.35164835164835168</v>
      </c>
      <c r="J70" s="12">
        <f>R70/R71</f>
        <v>0.36436170212765956</v>
      </c>
      <c r="K70" s="12">
        <f>S70/S71</f>
        <v>0.40531561461794019</v>
      </c>
      <c r="L70" s="12">
        <f>T70/T71</f>
        <v>0.28703703703703703</v>
      </c>
      <c r="P70" t="s">
        <v>11</v>
      </c>
      <c r="Q70">
        <v>352</v>
      </c>
      <c r="R70">
        <v>137</v>
      </c>
      <c r="S70">
        <v>122</v>
      </c>
      <c r="T70">
        <v>93</v>
      </c>
    </row>
    <row r="71" spans="1:21" x14ac:dyDescent="0.25">
      <c r="A71" s="5" t="s">
        <v>49</v>
      </c>
      <c r="B71" s="6">
        <f>Q71</f>
        <v>1001</v>
      </c>
      <c r="C71" s="6">
        <f>R71</f>
        <v>376</v>
      </c>
      <c r="D71" s="6">
        <f>S71</f>
        <v>301</v>
      </c>
      <c r="E71" s="6">
        <f>T71</f>
        <v>324</v>
      </c>
      <c r="F71" s="6"/>
      <c r="O71" t="s">
        <v>2</v>
      </c>
      <c r="Q71">
        <v>1001</v>
      </c>
      <c r="R71">
        <v>376</v>
      </c>
      <c r="S71">
        <v>301</v>
      </c>
      <c r="T71">
        <v>324</v>
      </c>
    </row>
    <row r="77" spans="1:21" x14ac:dyDescent="0.25">
      <c r="O77" t="s">
        <v>116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0.29729729729729731</v>
      </c>
      <c r="C81" s="12">
        <f>(R81+R82)/R86</f>
        <v>0.22077922077922077</v>
      </c>
      <c r="D81" s="12">
        <f>(S81+S82)/S86</f>
        <v>0.35686274509803922</v>
      </c>
      <c r="E81" s="12">
        <f>(T81+T82)/T86</f>
        <v>0.36641221374045801</v>
      </c>
      <c r="F81" s="12">
        <f>(U81+U82)/U86</f>
        <v>0.2413793103448276</v>
      </c>
      <c r="H81" s="13" t="s">
        <v>7</v>
      </c>
      <c r="I81" s="12">
        <f>Q81/Q86</f>
        <v>7.407407407407407E-2</v>
      </c>
      <c r="J81" s="12">
        <f>R81/R86</f>
        <v>5.1948051948051951E-2</v>
      </c>
      <c r="K81" s="12">
        <f>S81/S86</f>
        <v>0.11764705882352941</v>
      </c>
      <c r="L81" s="12">
        <f>T81/T86</f>
        <v>7.6335877862595422E-2</v>
      </c>
      <c r="M81" s="12">
        <f>U81/U86</f>
        <v>4.5977011494252873E-2</v>
      </c>
      <c r="P81" t="s">
        <v>7</v>
      </c>
      <c r="Q81">
        <v>74</v>
      </c>
      <c r="R81">
        <v>16</v>
      </c>
      <c r="S81">
        <v>30</v>
      </c>
      <c r="T81">
        <v>20</v>
      </c>
      <c r="U81">
        <v>8</v>
      </c>
    </row>
    <row r="82" spans="1:21" x14ac:dyDescent="0.25">
      <c r="A82" s="13" t="s">
        <v>46</v>
      </c>
      <c r="B82" s="12">
        <f>(Q83+Q84)/Q86</f>
        <v>0.35035035035035034</v>
      </c>
      <c r="C82" s="12">
        <f>(R83+R84)/R86</f>
        <v>0.40259740259740262</v>
      </c>
      <c r="D82" s="12">
        <f>(S83+S84)/S86</f>
        <v>0.32549019607843138</v>
      </c>
      <c r="E82" s="12">
        <f>(T83+T84)/T86</f>
        <v>0.29389312977099236</v>
      </c>
      <c r="F82" s="12">
        <f>(U83+U84)/U86</f>
        <v>0.37931034482758619</v>
      </c>
      <c r="H82" s="13" t="s">
        <v>8</v>
      </c>
      <c r="I82" s="12">
        <f>Q82/Q86</f>
        <v>0.22322322322322322</v>
      </c>
      <c r="J82" s="12">
        <f>R82/R86</f>
        <v>0.16883116883116883</v>
      </c>
      <c r="K82" s="12">
        <f>S82/S86</f>
        <v>0.23921568627450981</v>
      </c>
      <c r="L82" s="12">
        <f>T82/T86</f>
        <v>0.29007633587786258</v>
      </c>
      <c r="M82" s="12">
        <f>U82/U86</f>
        <v>0.19540229885057472</v>
      </c>
      <c r="P82" t="s">
        <v>8</v>
      </c>
      <c r="Q82">
        <v>223</v>
      </c>
      <c r="R82">
        <v>52</v>
      </c>
      <c r="S82">
        <v>61</v>
      </c>
      <c r="T82">
        <v>76</v>
      </c>
      <c r="U82">
        <v>34</v>
      </c>
    </row>
    <row r="83" spans="1:21" x14ac:dyDescent="0.25">
      <c r="A83" s="13" t="s">
        <v>11</v>
      </c>
      <c r="B83" s="12">
        <f>Q85/Q86</f>
        <v>0.35235235235235235</v>
      </c>
      <c r="C83" s="12">
        <f>R85/R86</f>
        <v>0.37662337662337664</v>
      </c>
      <c r="D83" s="12">
        <f>S85/S86</f>
        <v>0.31764705882352939</v>
      </c>
      <c r="E83" s="12">
        <f>T85/T86</f>
        <v>0.33969465648854963</v>
      </c>
      <c r="F83" s="12">
        <f>U85/U86</f>
        <v>0.37931034482758619</v>
      </c>
      <c r="H83" s="13" t="s">
        <v>9</v>
      </c>
      <c r="I83" s="12">
        <f>Q83/Q86</f>
        <v>0.12012012012012012</v>
      </c>
      <c r="J83" s="12">
        <f>R83/R86</f>
        <v>0.13311688311688311</v>
      </c>
      <c r="K83" s="12">
        <f>S83/S86</f>
        <v>9.0196078431372548E-2</v>
      </c>
      <c r="L83" s="12">
        <f>T83/T86</f>
        <v>0.1183206106870229</v>
      </c>
      <c r="M83" s="12">
        <f>U83/U86</f>
        <v>0.14367816091954022</v>
      </c>
      <c r="P83" t="s">
        <v>9</v>
      </c>
      <c r="Q83">
        <v>120</v>
      </c>
      <c r="R83">
        <v>41</v>
      </c>
      <c r="S83">
        <v>23</v>
      </c>
      <c r="T83">
        <v>31</v>
      </c>
      <c r="U83">
        <v>25</v>
      </c>
    </row>
    <row r="84" spans="1:21" x14ac:dyDescent="0.25">
      <c r="H84" s="13" t="s">
        <v>10</v>
      </c>
      <c r="I84" s="12">
        <f>Q84/Q86</f>
        <v>0.23023023023023023</v>
      </c>
      <c r="J84" s="12">
        <f>R84/R86</f>
        <v>0.26948051948051949</v>
      </c>
      <c r="K84" s="12">
        <f>S84/S86</f>
        <v>0.23529411764705882</v>
      </c>
      <c r="L84" s="12">
        <f>T84/T86</f>
        <v>0.17557251908396945</v>
      </c>
      <c r="M84" s="12">
        <f>U84/U86</f>
        <v>0.23563218390804597</v>
      </c>
      <c r="P84" t="s">
        <v>10</v>
      </c>
      <c r="Q84">
        <v>230</v>
      </c>
      <c r="R84">
        <v>83</v>
      </c>
      <c r="S84">
        <v>60</v>
      </c>
      <c r="T84">
        <v>46</v>
      </c>
      <c r="U84">
        <v>41</v>
      </c>
    </row>
    <row r="85" spans="1:21" x14ac:dyDescent="0.25">
      <c r="A85" s="5" t="s">
        <v>48</v>
      </c>
      <c r="B85" s="6"/>
      <c r="C85" s="7">
        <f>C86/1000</f>
        <v>0.308</v>
      </c>
      <c r="D85" s="7">
        <f>D86/1000</f>
        <v>0.255</v>
      </c>
      <c r="E85" s="7">
        <f>E86/1000</f>
        <v>0.26200000000000001</v>
      </c>
      <c r="F85" s="7">
        <f>F86/1000</f>
        <v>0.17399999999999999</v>
      </c>
      <c r="H85" s="13" t="s">
        <v>11</v>
      </c>
      <c r="I85" s="12">
        <f>Q85/Q86</f>
        <v>0.35235235235235235</v>
      </c>
      <c r="J85" s="12">
        <f>R85/R86</f>
        <v>0.37662337662337664</v>
      </c>
      <c r="K85" s="12">
        <f>S85/S86</f>
        <v>0.31764705882352939</v>
      </c>
      <c r="L85" s="12">
        <f>T85/T86</f>
        <v>0.33969465648854963</v>
      </c>
      <c r="M85" s="12">
        <f>U85/U86</f>
        <v>0.37931034482758619</v>
      </c>
      <c r="P85" t="s">
        <v>11</v>
      </c>
      <c r="Q85">
        <v>352</v>
      </c>
      <c r="R85">
        <v>116</v>
      </c>
      <c r="S85">
        <v>81</v>
      </c>
      <c r="T85">
        <v>89</v>
      </c>
      <c r="U85">
        <v>66</v>
      </c>
    </row>
    <row r="86" spans="1:21" x14ac:dyDescent="0.25">
      <c r="A86" s="5" t="s">
        <v>49</v>
      </c>
      <c r="B86" s="6">
        <f>Q86</f>
        <v>999</v>
      </c>
      <c r="C86" s="6">
        <f>R86</f>
        <v>308</v>
      </c>
      <c r="D86" s="6">
        <f>S86</f>
        <v>255</v>
      </c>
      <c r="E86" s="6">
        <f>T86</f>
        <v>262</v>
      </c>
      <c r="F86" s="6">
        <f>U86</f>
        <v>174</v>
      </c>
      <c r="O86" t="s">
        <v>2</v>
      </c>
      <c r="Q86">
        <v>999</v>
      </c>
      <c r="R86">
        <v>308</v>
      </c>
      <c r="S86">
        <v>255</v>
      </c>
      <c r="T86">
        <v>262</v>
      </c>
      <c r="U86">
        <v>174</v>
      </c>
    </row>
    <row r="92" spans="1:21" x14ac:dyDescent="0.25">
      <c r="O92" t="s">
        <v>117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0.2967032967032967</v>
      </c>
      <c r="C96" s="12">
        <f>(R96+R97)/R101</f>
        <v>0.31639722863741337</v>
      </c>
      <c r="D96" s="12">
        <f>(S96+S97)/S101</f>
        <v>0.31578947368421051</v>
      </c>
      <c r="E96" s="12">
        <f>(T96+T97)/T101</f>
        <v>0.10752688172043011</v>
      </c>
      <c r="F96" s="4"/>
      <c r="H96" s="13" t="s">
        <v>7</v>
      </c>
      <c r="I96" s="12">
        <f>Q96/Q101</f>
        <v>7.3926073926073921E-2</v>
      </c>
      <c r="J96" s="12">
        <f>R96/R101</f>
        <v>0.10623556581986143</v>
      </c>
      <c r="K96" s="12">
        <f>S96/S101</f>
        <v>5.6842105263157895E-2</v>
      </c>
      <c r="L96" s="12">
        <f>T96/T101</f>
        <v>1.0752688172043012E-2</v>
      </c>
      <c r="P96" t="s">
        <v>7</v>
      </c>
      <c r="Q96">
        <v>74</v>
      </c>
      <c r="R96">
        <v>46</v>
      </c>
      <c r="S96">
        <v>27</v>
      </c>
      <c r="T96">
        <v>1</v>
      </c>
    </row>
    <row r="97" spans="1:21" x14ac:dyDescent="0.25">
      <c r="A97" s="13" t="s">
        <v>46</v>
      </c>
      <c r="B97" s="12">
        <f>(Q98+Q99)/Q101</f>
        <v>0.35064935064935066</v>
      </c>
      <c r="C97" s="12">
        <f>(R98+R99)/R101</f>
        <v>0.44110854503464203</v>
      </c>
      <c r="D97" s="12">
        <f>(S98+S99)/S101</f>
        <v>0.29894736842105263</v>
      </c>
      <c r="E97" s="12">
        <f>(T98+T99)/T101</f>
        <v>0.19354838709677419</v>
      </c>
      <c r="F97" s="4"/>
      <c r="H97" s="13" t="s">
        <v>8</v>
      </c>
      <c r="I97" s="12">
        <f>Q97/Q101</f>
        <v>0.22277722277722278</v>
      </c>
      <c r="J97" s="12">
        <f>R97/R101</f>
        <v>0.21016166281755197</v>
      </c>
      <c r="K97" s="12">
        <f>S97/S101</f>
        <v>0.25894736842105265</v>
      </c>
      <c r="L97" s="12">
        <f>T97/T101</f>
        <v>9.6774193548387094E-2</v>
      </c>
      <c r="P97" t="s">
        <v>8</v>
      </c>
      <c r="Q97">
        <v>223</v>
      </c>
      <c r="R97">
        <v>91</v>
      </c>
      <c r="S97">
        <v>123</v>
      </c>
      <c r="T97">
        <v>9</v>
      </c>
    </row>
    <row r="98" spans="1:21" x14ac:dyDescent="0.25">
      <c r="A98" s="13" t="s">
        <v>11</v>
      </c>
      <c r="B98" s="12">
        <f>Q100/Q101</f>
        <v>0.35264735264735264</v>
      </c>
      <c r="C98" s="12">
        <f>R100/R101</f>
        <v>0.24249422632794457</v>
      </c>
      <c r="D98" s="12">
        <f>S100/S101</f>
        <v>0.38526315789473686</v>
      </c>
      <c r="E98" s="12">
        <f>T100/T101</f>
        <v>0.69892473118279574</v>
      </c>
      <c r="F98" s="4"/>
      <c r="H98" s="13" t="s">
        <v>9</v>
      </c>
      <c r="I98" s="12">
        <f>Q98/Q101</f>
        <v>0.11988011988011989</v>
      </c>
      <c r="J98" s="12">
        <f>R98/R101</f>
        <v>0.11547344110854503</v>
      </c>
      <c r="K98" s="12">
        <f>S98/S101</f>
        <v>0.13052631578947368</v>
      </c>
      <c r="L98" s="12">
        <f>T98/T101</f>
        <v>8.6021505376344093E-2</v>
      </c>
      <c r="P98" t="s">
        <v>9</v>
      </c>
      <c r="Q98">
        <v>120</v>
      </c>
      <c r="R98">
        <v>50</v>
      </c>
      <c r="S98">
        <v>62</v>
      </c>
      <c r="T98">
        <v>8</v>
      </c>
    </row>
    <row r="99" spans="1:21" x14ac:dyDescent="0.25">
      <c r="H99" s="13" t="s">
        <v>10</v>
      </c>
      <c r="I99" s="12">
        <f>Q99/Q101</f>
        <v>0.23076923076923078</v>
      </c>
      <c r="J99" s="12">
        <f>R99/R101</f>
        <v>0.32563510392609701</v>
      </c>
      <c r="K99" s="12">
        <f>S99/S101</f>
        <v>0.16842105263157894</v>
      </c>
      <c r="L99" s="12">
        <f>T99/T101</f>
        <v>0.10752688172043011</v>
      </c>
      <c r="P99" t="s">
        <v>10</v>
      </c>
      <c r="Q99">
        <v>231</v>
      </c>
      <c r="R99">
        <v>141</v>
      </c>
      <c r="S99">
        <v>80</v>
      </c>
      <c r="T99">
        <v>10</v>
      </c>
    </row>
    <row r="100" spans="1:21" x14ac:dyDescent="0.25">
      <c r="A100" s="5" t="s">
        <v>48</v>
      </c>
      <c r="B100" s="6"/>
      <c r="C100" s="7">
        <f>C101/1000</f>
        <v>0.433</v>
      </c>
      <c r="D100" s="7">
        <f>D101/1000</f>
        <v>0.47499999999999998</v>
      </c>
      <c r="E100" s="7">
        <f>E101/1000</f>
        <v>9.2999999999999999E-2</v>
      </c>
      <c r="F100" s="7"/>
      <c r="H100" s="13" t="s">
        <v>11</v>
      </c>
      <c r="I100" s="12">
        <f>Q100/Q101</f>
        <v>0.35264735264735264</v>
      </c>
      <c r="J100" s="12">
        <f>R100/R101</f>
        <v>0.24249422632794457</v>
      </c>
      <c r="K100" s="12">
        <f>S100/S101</f>
        <v>0.38526315789473686</v>
      </c>
      <c r="L100" s="12">
        <f>T100/T101</f>
        <v>0.69892473118279574</v>
      </c>
      <c r="P100" t="s">
        <v>11</v>
      </c>
      <c r="Q100">
        <v>353</v>
      </c>
      <c r="R100">
        <v>105</v>
      </c>
      <c r="S100">
        <v>183</v>
      </c>
      <c r="T100">
        <v>65</v>
      </c>
    </row>
    <row r="101" spans="1:21" x14ac:dyDescent="0.25">
      <c r="A101" s="5" t="s">
        <v>49</v>
      </c>
      <c r="B101" s="6">
        <f>Q101</f>
        <v>1001</v>
      </c>
      <c r="C101" s="6">
        <f>R101</f>
        <v>433</v>
      </c>
      <c r="D101" s="6">
        <f>S101</f>
        <v>475</v>
      </c>
      <c r="E101" s="6">
        <f>T101</f>
        <v>93</v>
      </c>
      <c r="F101" s="6"/>
      <c r="O101" t="s">
        <v>2</v>
      </c>
      <c r="Q101">
        <v>1001</v>
      </c>
      <c r="R101">
        <v>433</v>
      </c>
      <c r="S101">
        <v>475</v>
      </c>
      <c r="T101">
        <v>93</v>
      </c>
    </row>
    <row r="107" spans="1:21" x14ac:dyDescent="0.25">
      <c r="O107" t="s">
        <v>118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0.29570429570429568</v>
      </c>
      <c r="C111" s="12">
        <f>(R111+R112)/R116</f>
        <v>7.9155672823219003E-2</v>
      </c>
      <c r="D111" s="12">
        <f>(S111+S112)/S116</f>
        <v>0.5714285714285714</v>
      </c>
      <c r="E111" s="12">
        <f>(T111+T112)/T116</f>
        <v>0.14285714285714285</v>
      </c>
      <c r="F111" s="12">
        <f>(U111+U112)/U116</f>
        <v>0.17129629629629631</v>
      </c>
      <c r="H111" s="13" t="s">
        <v>7</v>
      </c>
      <c r="I111" s="12">
        <f>Q111/Q116</f>
        <v>7.2927072927072928E-2</v>
      </c>
      <c r="J111" s="12">
        <f>R111/R116</f>
        <v>2.1108179419525065E-2</v>
      </c>
      <c r="K111" s="12">
        <f>S111/S116</f>
        <v>0.13784461152882205</v>
      </c>
      <c r="L111" s="12">
        <f>T111/T116</f>
        <v>0.14285714285714285</v>
      </c>
      <c r="M111" s="12">
        <f>U111/U116</f>
        <v>4.1666666666666664E-2</v>
      </c>
      <c r="P111" t="s">
        <v>7</v>
      </c>
      <c r="Q111">
        <v>73</v>
      </c>
      <c r="R111">
        <v>8</v>
      </c>
      <c r="S111">
        <v>55</v>
      </c>
      <c r="T111">
        <v>1</v>
      </c>
      <c r="U111">
        <v>9</v>
      </c>
    </row>
    <row r="112" spans="1:21" x14ac:dyDescent="0.25">
      <c r="A112" s="13" t="s">
        <v>46</v>
      </c>
      <c r="B112" s="12">
        <f>(Q113+Q114)/Q116</f>
        <v>0.35164835164835168</v>
      </c>
      <c r="C112" s="12">
        <f>(R113+R114)/R116</f>
        <v>0.64379947229551449</v>
      </c>
      <c r="D112" s="12">
        <f>(S113+S114)/S116</f>
        <v>9.7744360902255634E-2</v>
      </c>
      <c r="E112" s="12">
        <f>(T113+T114)/T116</f>
        <v>0.42857142857142855</v>
      </c>
      <c r="F112" s="12">
        <f>(U113+U114)/U116</f>
        <v>0.30555555555555558</v>
      </c>
      <c r="H112" s="13" t="s">
        <v>8</v>
      </c>
      <c r="I112" s="12">
        <f>Q112/Q116</f>
        <v>0.22277722277722278</v>
      </c>
      <c r="J112" s="12">
        <f>R112/R116</f>
        <v>5.8047493403693931E-2</v>
      </c>
      <c r="K112" s="12">
        <f>S112/S116</f>
        <v>0.43358395989974935</v>
      </c>
      <c r="L112" s="12">
        <f>T112/T116</f>
        <v>0</v>
      </c>
      <c r="M112" s="12">
        <f>U112/U116</f>
        <v>0.12962962962962962</v>
      </c>
      <c r="P112" t="s">
        <v>8</v>
      </c>
      <c r="Q112">
        <v>223</v>
      </c>
      <c r="R112">
        <v>22</v>
      </c>
      <c r="S112">
        <v>173</v>
      </c>
      <c r="T112">
        <v>0</v>
      </c>
      <c r="U112">
        <v>28</v>
      </c>
    </row>
    <row r="113" spans="1:21" x14ac:dyDescent="0.25">
      <c r="A113" s="13" t="s">
        <v>11</v>
      </c>
      <c r="B113" s="12">
        <f>Q115/Q116</f>
        <v>0.35264735264735264</v>
      </c>
      <c r="C113" s="12">
        <f>R115/R116</f>
        <v>0.27704485488126651</v>
      </c>
      <c r="D113" s="12">
        <f>S115/S116</f>
        <v>0.33082706766917291</v>
      </c>
      <c r="E113" s="12">
        <f>T115/T116</f>
        <v>0.42857142857142855</v>
      </c>
      <c r="F113" s="12">
        <f>U115/U116</f>
        <v>0.52314814814814814</v>
      </c>
      <c r="H113" s="13" t="s">
        <v>9</v>
      </c>
      <c r="I113" s="12">
        <f>Q113/Q116</f>
        <v>0.12087912087912088</v>
      </c>
      <c r="J113" s="12">
        <f>R113/R116</f>
        <v>0.13984168865435356</v>
      </c>
      <c r="K113" s="12">
        <f>S113/S116</f>
        <v>8.0200501253132828E-2</v>
      </c>
      <c r="L113" s="12">
        <f>T113/T116</f>
        <v>0.14285714285714285</v>
      </c>
      <c r="M113" s="12">
        <f>U113/U116</f>
        <v>0.16203703703703703</v>
      </c>
      <c r="P113" t="s">
        <v>9</v>
      </c>
      <c r="Q113">
        <v>121</v>
      </c>
      <c r="R113">
        <v>53</v>
      </c>
      <c r="S113">
        <v>32</v>
      </c>
      <c r="T113">
        <v>1</v>
      </c>
      <c r="U113">
        <v>35</v>
      </c>
    </row>
    <row r="114" spans="1:21" x14ac:dyDescent="0.25">
      <c r="H114" s="13" t="s">
        <v>10</v>
      </c>
      <c r="I114" s="12">
        <f>Q114/Q116</f>
        <v>0.23076923076923078</v>
      </c>
      <c r="J114" s="12">
        <f>R114/R116</f>
        <v>0.50395778364116095</v>
      </c>
      <c r="K114" s="12">
        <f>S114/S116</f>
        <v>1.7543859649122806E-2</v>
      </c>
      <c r="L114" s="12">
        <f>T114/T116</f>
        <v>0.2857142857142857</v>
      </c>
      <c r="M114" s="12">
        <f>U114/U116</f>
        <v>0.14351851851851852</v>
      </c>
      <c r="P114" t="s">
        <v>10</v>
      </c>
      <c r="Q114">
        <v>231</v>
      </c>
      <c r="R114">
        <v>191</v>
      </c>
      <c r="S114">
        <v>7</v>
      </c>
      <c r="T114">
        <v>2</v>
      </c>
      <c r="U114">
        <v>31</v>
      </c>
    </row>
    <row r="115" spans="1:21" x14ac:dyDescent="0.25">
      <c r="A115" s="5" t="s">
        <v>48</v>
      </c>
      <c r="B115" s="6"/>
      <c r="C115" s="7">
        <f>C116/1000</f>
        <v>0.379</v>
      </c>
      <c r="D115" s="7">
        <f>D116/1000</f>
        <v>0.39900000000000002</v>
      </c>
      <c r="E115" s="7">
        <f>E116/1000</f>
        <v>7.0000000000000001E-3</v>
      </c>
      <c r="F115" s="7">
        <f>F116/1000</f>
        <v>0.216</v>
      </c>
      <c r="H115" s="13" t="s">
        <v>11</v>
      </c>
      <c r="I115" s="12">
        <f>Q115/Q116</f>
        <v>0.35264735264735264</v>
      </c>
      <c r="J115" s="12">
        <f>R115/R116</f>
        <v>0.27704485488126651</v>
      </c>
      <c r="K115" s="12">
        <f>S115/S116</f>
        <v>0.33082706766917291</v>
      </c>
      <c r="L115" s="12">
        <f>T115/T116</f>
        <v>0.42857142857142855</v>
      </c>
      <c r="M115" s="12">
        <f>U115/U116</f>
        <v>0.52314814814814814</v>
      </c>
      <c r="P115" t="s">
        <v>11</v>
      </c>
      <c r="Q115">
        <v>353</v>
      </c>
      <c r="R115">
        <v>105</v>
      </c>
      <c r="S115">
        <v>132</v>
      </c>
      <c r="T115">
        <v>3</v>
      </c>
      <c r="U115">
        <v>113</v>
      </c>
    </row>
    <row r="116" spans="1:21" x14ac:dyDescent="0.25">
      <c r="A116" s="5" t="s">
        <v>49</v>
      </c>
      <c r="B116" s="6">
        <f>Q116</f>
        <v>1001</v>
      </c>
      <c r="C116" s="6">
        <f>R116</f>
        <v>379</v>
      </c>
      <c r="D116" s="6">
        <f>S116</f>
        <v>399</v>
      </c>
      <c r="E116" s="6">
        <f>T116</f>
        <v>7</v>
      </c>
      <c r="F116" s="6">
        <f>U116</f>
        <v>216</v>
      </c>
      <c r="O116" t="s">
        <v>2</v>
      </c>
      <c r="Q116">
        <v>1001</v>
      </c>
      <c r="R116">
        <v>379</v>
      </c>
      <c r="S116">
        <v>399</v>
      </c>
      <c r="T116">
        <v>7</v>
      </c>
      <c r="U116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C96AF-5B4C-2E4C-8ABB-9B505C9140D5}">
  <dimension ref="A1:U116"/>
  <sheetViews>
    <sheetView showGridLines="0" workbookViewId="0"/>
  </sheetViews>
  <sheetFormatPr baseColWidth="10" defaultRowHeight="19" x14ac:dyDescent="0.25"/>
  <cols>
    <col min="1" max="1" width="29.140625" customWidth="1"/>
    <col min="2" max="6" width="16.28515625" style="2" customWidth="1"/>
    <col min="7" max="7" width="10.7109375" style="9"/>
    <col min="8" max="8" width="21.140625" customWidth="1"/>
    <col min="9" max="10" width="10.7109375" style="2"/>
    <col min="11" max="11" width="12.7109375" style="2" customWidth="1"/>
    <col min="12" max="13" width="10.7109375" style="2"/>
    <col min="14" max="14" width="10.7109375" style="9"/>
    <col min="15" max="15" width="24" customWidth="1"/>
    <col min="16" max="16" width="29.85546875" customWidth="1"/>
    <col min="21" max="21" width="12.28515625" customWidth="1"/>
  </cols>
  <sheetData>
    <row r="1" spans="1:21" x14ac:dyDescent="0.25">
      <c r="A1" t="s">
        <v>125</v>
      </c>
    </row>
    <row r="3" spans="1:21" x14ac:dyDescent="0.25">
      <c r="A3" s="8" t="s">
        <v>50</v>
      </c>
      <c r="H3" s="8" t="s">
        <v>51</v>
      </c>
      <c r="O3" t="s">
        <v>61</v>
      </c>
    </row>
    <row r="4" spans="1:21" x14ac:dyDescent="0.25">
      <c r="O4" t="s">
        <v>0</v>
      </c>
    </row>
    <row r="5" spans="1:21" x14ac:dyDescent="0.25">
      <c r="A5" t="s">
        <v>53</v>
      </c>
      <c r="Q5" t="s">
        <v>2</v>
      </c>
      <c r="R5" t="s">
        <v>1</v>
      </c>
    </row>
    <row r="6" spans="1:21" s="1" customFormat="1" ht="60" x14ac:dyDescent="0.25">
      <c r="B6" s="11" t="s">
        <v>47</v>
      </c>
      <c r="C6" s="11" t="str">
        <f>J6</f>
        <v>Democratic Self-ID (initial)</v>
      </c>
      <c r="D6" s="11" t="str">
        <f>K6</f>
        <v>Independent Self-ID (initial)</v>
      </c>
      <c r="E6" s="11" t="str">
        <f>L6</f>
        <v>Republican Self-ID (initial)</v>
      </c>
      <c r="F6" s="11" t="str">
        <f>M6</f>
        <v>All others/not sure</v>
      </c>
      <c r="G6" s="10"/>
      <c r="I6" s="11" t="s">
        <v>44</v>
      </c>
      <c r="J6" s="11" t="s">
        <v>3</v>
      </c>
      <c r="K6" s="11" t="s">
        <v>4</v>
      </c>
      <c r="L6" s="11" t="s">
        <v>5</v>
      </c>
      <c r="M6" s="11" t="s">
        <v>6</v>
      </c>
      <c r="N6" s="10"/>
      <c r="R6" s="1" t="s">
        <v>3</v>
      </c>
      <c r="S6" s="1" t="s">
        <v>4</v>
      </c>
      <c r="T6" s="1" t="s">
        <v>5</v>
      </c>
      <c r="U6" s="1" t="s">
        <v>6</v>
      </c>
    </row>
    <row r="7" spans="1:21" x14ac:dyDescent="0.25">
      <c r="A7" s="13" t="s">
        <v>45</v>
      </c>
      <c r="B7" s="12">
        <f>(Q7+Q8)/Q12</f>
        <v>0.49650349650349651</v>
      </c>
      <c r="C7" s="12">
        <f>(R7+R8)/R12</f>
        <v>0.52715654952076674</v>
      </c>
      <c r="D7" s="12">
        <f>(S7+S8)/S12</f>
        <v>0.47315436241610737</v>
      </c>
      <c r="E7" s="12">
        <f>(T7+T8)/T12</f>
        <v>0.52050473186119872</v>
      </c>
      <c r="F7" s="12">
        <f>(U7+U8)/U12</f>
        <v>0.35616438356164382</v>
      </c>
      <c r="H7" s="13" t="s">
        <v>7</v>
      </c>
      <c r="I7" s="12">
        <f>Q7/Q12</f>
        <v>0.29970029970029971</v>
      </c>
      <c r="J7" s="12">
        <f>R7/R12</f>
        <v>0.33226837060702874</v>
      </c>
      <c r="K7" s="12">
        <f>S7/S12</f>
        <v>0.32214765100671139</v>
      </c>
      <c r="L7" s="12">
        <f>T7/T12</f>
        <v>0.25867507886435331</v>
      </c>
      <c r="M7" s="12">
        <f>U7/U12</f>
        <v>0.24657534246575341</v>
      </c>
      <c r="O7" t="s">
        <v>62</v>
      </c>
      <c r="P7" t="s">
        <v>7</v>
      </c>
      <c r="Q7">
        <v>300</v>
      </c>
      <c r="R7">
        <v>104</v>
      </c>
      <c r="S7">
        <v>96</v>
      </c>
      <c r="T7">
        <v>82</v>
      </c>
      <c r="U7">
        <v>18</v>
      </c>
    </row>
    <row r="8" spans="1:21" x14ac:dyDescent="0.25">
      <c r="A8" s="13" t="s">
        <v>63</v>
      </c>
      <c r="B8" s="12">
        <f>Q9/Q12</f>
        <v>0.4095904095904096</v>
      </c>
      <c r="C8" s="12">
        <f>R9/R12</f>
        <v>0.3769968051118211</v>
      </c>
      <c r="D8" s="12">
        <f>S9/S12</f>
        <v>0.43288590604026844</v>
      </c>
      <c r="E8" s="12">
        <f>T9/T12</f>
        <v>0.38485804416403785</v>
      </c>
      <c r="F8" s="12">
        <f>U9/U12</f>
        <v>0.56164383561643838</v>
      </c>
      <c r="H8" s="13" t="s">
        <v>8</v>
      </c>
      <c r="I8" s="12">
        <f>Q8/Q12</f>
        <v>0.1968031968031968</v>
      </c>
      <c r="J8" s="12">
        <f>R8/R12</f>
        <v>0.19488817891373802</v>
      </c>
      <c r="K8" s="12">
        <f>S8/S12</f>
        <v>0.15100671140939598</v>
      </c>
      <c r="L8" s="12">
        <f>T8/T12</f>
        <v>0.26182965299684541</v>
      </c>
      <c r="M8" s="12">
        <f>U8/U12</f>
        <v>0.1095890410958904</v>
      </c>
      <c r="P8" t="s">
        <v>8</v>
      </c>
      <c r="Q8">
        <v>197</v>
      </c>
      <c r="R8">
        <v>61</v>
      </c>
      <c r="S8">
        <v>45</v>
      </c>
      <c r="T8">
        <v>83</v>
      </c>
      <c r="U8">
        <v>8</v>
      </c>
    </row>
    <row r="9" spans="1:21" x14ac:dyDescent="0.25">
      <c r="A9" s="13" t="s">
        <v>46</v>
      </c>
      <c r="B9" s="12">
        <f>(Q10+Q11)/Q12</f>
        <v>9.3906093906093904E-2</v>
      </c>
      <c r="C9" s="12">
        <f>(R10+R11)/R12</f>
        <v>9.5846645367412137E-2</v>
      </c>
      <c r="D9" s="12">
        <f>(S10+S11)/S12</f>
        <v>9.3959731543624164E-2</v>
      </c>
      <c r="E9" s="12">
        <f>(T10+T11)/T12</f>
        <v>9.4637223974763401E-2</v>
      </c>
      <c r="F9" s="12">
        <f>(U10+U11)/U12</f>
        <v>8.2191780821917804E-2</v>
      </c>
      <c r="H9" s="13" t="s">
        <v>63</v>
      </c>
      <c r="I9" s="12">
        <f>Q9/Q12</f>
        <v>0.4095904095904096</v>
      </c>
      <c r="J9" s="12">
        <f>R9/R12</f>
        <v>0.3769968051118211</v>
      </c>
      <c r="K9" s="12">
        <f>S9/S12</f>
        <v>0.43288590604026844</v>
      </c>
      <c r="L9" s="12">
        <f>T9/T12</f>
        <v>0.38485804416403785</v>
      </c>
      <c r="M9" s="12">
        <f>U9/U12</f>
        <v>0.56164383561643838</v>
      </c>
      <c r="P9" t="s">
        <v>63</v>
      </c>
      <c r="Q9">
        <v>410</v>
      </c>
      <c r="R9">
        <v>118</v>
      </c>
      <c r="S9">
        <v>129</v>
      </c>
      <c r="T9">
        <v>122</v>
      </c>
      <c r="U9">
        <v>41</v>
      </c>
    </row>
    <row r="10" spans="1:21" x14ac:dyDescent="0.25">
      <c r="H10" s="13" t="s">
        <v>9</v>
      </c>
      <c r="I10" s="12">
        <f>Q10/Q12</f>
        <v>5.4945054945054944E-2</v>
      </c>
      <c r="J10" s="12">
        <f>R10/R12</f>
        <v>3.5143769968051117E-2</v>
      </c>
      <c r="K10" s="12">
        <f>S10/S12</f>
        <v>5.7046979865771813E-2</v>
      </c>
      <c r="L10" s="12">
        <f>T10/T12</f>
        <v>6.6246056782334389E-2</v>
      </c>
      <c r="M10" s="12">
        <f>U10/U12</f>
        <v>8.2191780821917804E-2</v>
      </c>
      <c r="P10" t="s">
        <v>9</v>
      </c>
      <c r="Q10">
        <v>55</v>
      </c>
      <c r="R10">
        <v>11</v>
      </c>
      <c r="S10">
        <v>17</v>
      </c>
      <c r="T10">
        <v>21</v>
      </c>
      <c r="U10">
        <v>6</v>
      </c>
    </row>
    <row r="11" spans="1:21" x14ac:dyDescent="0.25">
      <c r="A11" s="5" t="s">
        <v>48</v>
      </c>
      <c r="B11" s="6"/>
      <c r="C11" s="7">
        <f>C12/1000</f>
        <v>0.313</v>
      </c>
      <c r="D11" s="7">
        <f>D12/1000</f>
        <v>0.29799999999999999</v>
      </c>
      <c r="E11" s="7">
        <f>E12/1000</f>
        <v>0.317</v>
      </c>
      <c r="F11" s="7">
        <f>F12/1000</f>
        <v>7.2999999999999995E-2</v>
      </c>
      <c r="H11" s="13" t="s">
        <v>10</v>
      </c>
      <c r="I11" s="12">
        <f>Q11/Q12</f>
        <v>3.896103896103896E-2</v>
      </c>
      <c r="J11" s="12">
        <f>R11/R12</f>
        <v>6.070287539936102E-2</v>
      </c>
      <c r="K11" s="12">
        <f>S11/S12</f>
        <v>3.6912751677852351E-2</v>
      </c>
      <c r="L11" s="12">
        <f>T11/T12</f>
        <v>2.8391167192429023E-2</v>
      </c>
      <c r="M11" s="12">
        <f>U11/U12</f>
        <v>0</v>
      </c>
      <c r="P11" t="s">
        <v>10</v>
      </c>
      <c r="Q11">
        <v>39</v>
      </c>
      <c r="R11">
        <v>19</v>
      </c>
      <c r="S11">
        <v>11</v>
      </c>
      <c r="T11">
        <v>9</v>
      </c>
      <c r="U11">
        <v>0</v>
      </c>
    </row>
    <row r="12" spans="1:21" x14ac:dyDescent="0.25">
      <c r="A12" s="5" t="s">
        <v>49</v>
      </c>
      <c r="B12" s="6">
        <f>Q12</f>
        <v>1001</v>
      </c>
      <c r="C12" s="6">
        <f>R12</f>
        <v>313</v>
      </c>
      <c r="D12" s="6">
        <f>S12</f>
        <v>298</v>
      </c>
      <c r="E12" s="6">
        <f>T12</f>
        <v>317</v>
      </c>
      <c r="F12" s="6">
        <f>U12</f>
        <v>73</v>
      </c>
      <c r="O12" t="s">
        <v>2</v>
      </c>
      <c r="Q12">
        <v>1001</v>
      </c>
      <c r="R12">
        <v>313</v>
      </c>
      <c r="S12">
        <v>298</v>
      </c>
      <c r="T12">
        <v>317</v>
      </c>
      <c r="U12">
        <v>73</v>
      </c>
    </row>
    <row r="17" spans="1:21" x14ac:dyDescent="0.25">
      <c r="O17" t="s">
        <v>64</v>
      </c>
    </row>
    <row r="18" spans="1:21" x14ac:dyDescent="0.25">
      <c r="O18" t="s">
        <v>0</v>
      </c>
    </row>
    <row r="19" spans="1:21" x14ac:dyDescent="0.25">
      <c r="A19" t="s">
        <v>54</v>
      </c>
      <c r="Q19" t="s">
        <v>2</v>
      </c>
      <c r="R19" t="s">
        <v>12</v>
      </c>
    </row>
    <row r="20" spans="1:21" s="1" customFormat="1" ht="40" x14ac:dyDescent="0.25">
      <c r="B20" s="11" t="s">
        <v>47</v>
      </c>
      <c r="C20" s="11" t="str">
        <f>J20</f>
        <v>Very/Liberal</v>
      </c>
      <c r="D20" s="11" t="str">
        <f>K20</f>
        <v>Moderate</v>
      </c>
      <c r="E20" s="11" t="str">
        <f>L20</f>
        <v>Very/Conservative</v>
      </c>
      <c r="F20" s="11" t="str">
        <f>M20</f>
        <v>Not sure</v>
      </c>
      <c r="G20" s="10"/>
      <c r="I20" s="11" t="s">
        <v>44</v>
      </c>
      <c r="J20" s="11" t="s">
        <v>13</v>
      </c>
      <c r="K20" s="11" t="s">
        <v>14</v>
      </c>
      <c r="L20" s="11" t="s">
        <v>15</v>
      </c>
      <c r="M20" s="11" t="s">
        <v>16</v>
      </c>
      <c r="N20" s="10"/>
      <c r="R20" s="1" t="s">
        <v>13</v>
      </c>
      <c r="S20" s="1" t="s">
        <v>14</v>
      </c>
      <c r="T20" s="1" t="s">
        <v>15</v>
      </c>
      <c r="U20" s="1" t="s">
        <v>16</v>
      </c>
    </row>
    <row r="21" spans="1:21" x14ac:dyDescent="0.25">
      <c r="A21" s="13" t="s">
        <v>45</v>
      </c>
      <c r="B21" s="12">
        <f>(Q21+Q22)/Q26</f>
        <v>0.49549549549549549</v>
      </c>
      <c r="C21" s="12">
        <f>(R21+R22)/R26</f>
        <v>0.56779661016949157</v>
      </c>
      <c r="D21" s="12">
        <f>(S21+S22)/S26</f>
        <v>0.47838616714697407</v>
      </c>
      <c r="E21" s="12">
        <f>(T21+T22)/T26</f>
        <v>0.50437317784256563</v>
      </c>
      <c r="F21" s="12">
        <f>(U21+U22)/U26</f>
        <v>0.30136986301369861</v>
      </c>
      <c r="H21" s="13" t="s">
        <v>7</v>
      </c>
      <c r="I21" s="12">
        <f>Q21/Q26</f>
        <v>0.29929929929929933</v>
      </c>
      <c r="J21" s="12">
        <f>R21/R26</f>
        <v>0.3940677966101695</v>
      </c>
      <c r="K21" s="12">
        <f>S21/S26</f>
        <v>0.28242074927953892</v>
      </c>
      <c r="L21" s="12">
        <f>T21/T26</f>
        <v>0.28862973760932947</v>
      </c>
      <c r="M21" s="12">
        <f>U21/U26</f>
        <v>0.12328767123287671</v>
      </c>
      <c r="O21" t="s">
        <v>62</v>
      </c>
      <c r="P21" t="s">
        <v>7</v>
      </c>
      <c r="Q21">
        <v>299</v>
      </c>
      <c r="R21">
        <v>93</v>
      </c>
      <c r="S21">
        <v>98</v>
      </c>
      <c r="T21">
        <v>99</v>
      </c>
      <c r="U21">
        <v>9</v>
      </c>
    </row>
    <row r="22" spans="1:21" x14ac:dyDescent="0.25">
      <c r="A22" s="13" t="s">
        <v>63</v>
      </c>
      <c r="B22" s="12">
        <f>Q23/Q26</f>
        <v>0.41141141141141141</v>
      </c>
      <c r="C22" s="12">
        <f>R23/R26</f>
        <v>0.3728813559322034</v>
      </c>
      <c r="D22" s="12">
        <f>S23/S26</f>
        <v>0.4207492795389049</v>
      </c>
      <c r="E22" s="12">
        <f>T23/T26</f>
        <v>0.37317784256559766</v>
      </c>
      <c r="F22" s="12">
        <f>U23/U26</f>
        <v>0.67123287671232879</v>
      </c>
      <c r="H22" s="13" t="s">
        <v>8</v>
      </c>
      <c r="I22" s="12">
        <f>Q22/Q26</f>
        <v>0.19619619619619619</v>
      </c>
      <c r="J22" s="12">
        <f>R22/R26</f>
        <v>0.17372881355932204</v>
      </c>
      <c r="K22" s="12">
        <f>S22/S26</f>
        <v>0.19596541786743515</v>
      </c>
      <c r="L22" s="12">
        <f>T22/T26</f>
        <v>0.21574344023323616</v>
      </c>
      <c r="M22" s="12">
        <f>U22/U26</f>
        <v>0.17808219178082191</v>
      </c>
      <c r="P22" t="s">
        <v>8</v>
      </c>
      <c r="Q22">
        <v>196</v>
      </c>
      <c r="R22">
        <v>41</v>
      </c>
      <c r="S22">
        <v>68</v>
      </c>
      <c r="T22">
        <v>74</v>
      </c>
      <c r="U22">
        <v>13</v>
      </c>
    </row>
    <row r="23" spans="1:21" x14ac:dyDescent="0.25">
      <c r="A23" s="13" t="s">
        <v>46</v>
      </c>
      <c r="B23" s="12">
        <f>(Q24+Q25)/Q26</f>
        <v>9.3093093093093091E-2</v>
      </c>
      <c r="C23" s="12">
        <f>(R24+R25)/R26</f>
        <v>5.9322033898305086E-2</v>
      </c>
      <c r="D23" s="12">
        <f>(S24+S25)/S26</f>
        <v>0.10086455331412104</v>
      </c>
      <c r="E23" s="12">
        <f>(T24+T25)/T26</f>
        <v>0.12244897959183673</v>
      </c>
      <c r="F23" s="12">
        <f>(U24+U25)/U26</f>
        <v>2.7397260273972601E-2</v>
      </c>
      <c r="H23" s="13" t="s">
        <v>63</v>
      </c>
      <c r="I23" s="12">
        <f>Q23/Q26</f>
        <v>0.41141141141141141</v>
      </c>
      <c r="J23" s="12">
        <f>R23/R26</f>
        <v>0.3728813559322034</v>
      </c>
      <c r="K23" s="12">
        <f>S23/S26</f>
        <v>0.4207492795389049</v>
      </c>
      <c r="L23" s="12">
        <f>T23/T26</f>
        <v>0.37317784256559766</v>
      </c>
      <c r="M23" s="12">
        <f>U23/U26</f>
        <v>0.67123287671232879</v>
      </c>
      <c r="P23" t="s">
        <v>63</v>
      </c>
      <c r="Q23">
        <v>411</v>
      </c>
      <c r="R23">
        <v>88</v>
      </c>
      <c r="S23">
        <v>146</v>
      </c>
      <c r="T23">
        <v>128</v>
      </c>
      <c r="U23">
        <v>49</v>
      </c>
    </row>
    <row r="24" spans="1:21" x14ac:dyDescent="0.25">
      <c r="H24" s="13" t="s">
        <v>9</v>
      </c>
      <c r="I24" s="12">
        <f>Q24/Q26</f>
        <v>5.4054054054054057E-2</v>
      </c>
      <c r="J24" s="12">
        <f>R24/R26</f>
        <v>1.6949152542372881E-2</v>
      </c>
      <c r="K24" s="12">
        <f>S24/S26</f>
        <v>5.1873198847262249E-2</v>
      </c>
      <c r="L24" s="12">
        <f>T24/T26</f>
        <v>9.0379008746355682E-2</v>
      </c>
      <c r="M24" s="12">
        <f>U24/U26</f>
        <v>1.3698630136986301E-2</v>
      </c>
      <c r="P24" t="s">
        <v>9</v>
      </c>
      <c r="Q24">
        <v>54</v>
      </c>
      <c r="R24">
        <v>4</v>
      </c>
      <c r="S24">
        <v>18</v>
      </c>
      <c r="T24">
        <v>31</v>
      </c>
      <c r="U24">
        <v>1</v>
      </c>
    </row>
    <row r="25" spans="1:21" x14ac:dyDescent="0.25">
      <c r="A25" s="5" t="s">
        <v>48</v>
      </c>
      <c r="B25" s="6"/>
      <c r="C25" s="7">
        <f>C26/1000</f>
        <v>0.23599999999999999</v>
      </c>
      <c r="D25" s="7">
        <f>D26/1000</f>
        <v>0.34699999999999998</v>
      </c>
      <c r="E25" s="7">
        <f>E26/1000</f>
        <v>0.34300000000000003</v>
      </c>
      <c r="F25" s="7">
        <f>F26/1000</f>
        <v>7.2999999999999995E-2</v>
      </c>
      <c r="H25" s="13" t="s">
        <v>10</v>
      </c>
      <c r="I25" s="12">
        <f>Q25/Q26</f>
        <v>3.903903903903904E-2</v>
      </c>
      <c r="J25" s="12">
        <f>R25/R26</f>
        <v>4.2372881355932202E-2</v>
      </c>
      <c r="K25" s="12">
        <f>S25/S26</f>
        <v>4.8991354466858789E-2</v>
      </c>
      <c r="L25" s="12">
        <f>T25/T26</f>
        <v>3.2069970845481049E-2</v>
      </c>
      <c r="M25" s="12">
        <f>U25/U26</f>
        <v>1.3698630136986301E-2</v>
      </c>
      <c r="P25" t="s">
        <v>10</v>
      </c>
      <c r="Q25">
        <v>39</v>
      </c>
      <c r="R25">
        <v>10</v>
      </c>
      <c r="S25">
        <v>17</v>
      </c>
      <c r="T25">
        <v>11</v>
      </c>
      <c r="U25">
        <v>1</v>
      </c>
    </row>
    <row r="26" spans="1:21" x14ac:dyDescent="0.25">
      <c r="A26" s="5" t="s">
        <v>49</v>
      </c>
      <c r="B26" s="6">
        <f>Q26</f>
        <v>999</v>
      </c>
      <c r="C26" s="6">
        <f>R26</f>
        <v>236</v>
      </c>
      <c r="D26" s="6">
        <f>S26</f>
        <v>347</v>
      </c>
      <c r="E26" s="6">
        <f>T26</f>
        <v>343</v>
      </c>
      <c r="F26" s="6">
        <f>U26</f>
        <v>73</v>
      </c>
      <c r="O26" t="s">
        <v>2</v>
      </c>
      <c r="Q26">
        <v>999</v>
      </c>
      <c r="R26">
        <v>236</v>
      </c>
      <c r="S26">
        <v>347</v>
      </c>
      <c r="T26">
        <v>343</v>
      </c>
      <c r="U26">
        <v>73</v>
      </c>
    </row>
    <row r="32" spans="1:21" x14ac:dyDescent="0.25">
      <c r="O32" t="s">
        <v>65</v>
      </c>
    </row>
    <row r="33" spans="1:21" x14ac:dyDescent="0.25">
      <c r="O33" t="s">
        <v>0</v>
      </c>
    </row>
    <row r="34" spans="1:21" x14ac:dyDescent="0.25">
      <c r="A34" t="s">
        <v>55</v>
      </c>
      <c r="Q34" t="s">
        <v>2</v>
      </c>
      <c r="R34" t="s">
        <v>17</v>
      </c>
    </row>
    <row r="35" spans="1:21" s="1" customFormat="1" ht="60" x14ac:dyDescent="0.25">
      <c r="B35" s="11" t="s">
        <v>47</v>
      </c>
      <c r="C35" s="11" t="str">
        <f>J35</f>
        <v>White non-Hispanic</v>
      </c>
      <c r="D35" s="11" t="str">
        <f>K35</f>
        <v>Black non-Hispanic</v>
      </c>
      <c r="E35" s="11" t="str">
        <f>L35</f>
        <v>Hispanic/Latino (any race)</v>
      </c>
      <c r="F35" s="11" t="str">
        <f>M35</f>
        <v>All other races</v>
      </c>
      <c r="G35" s="10"/>
      <c r="I35" s="11" t="s">
        <v>44</v>
      </c>
      <c r="J35" s="11" t="s">
        <v>18</v>
      </c>
      <c r="K35" s="11" t="s">
        <v>19</v>
      </c>
      <c r="L35" s="11" t="s">
        <v>20</v>
      </c>
      <c r="M35" s="11" t="s">
        <v>21</v>
      </c>
      <c r="N35" s="10"/>
      <c r="R35" s="1" t="s">
        <v>18</v>
      </c>
      <c r="S35" s="1" t="s">
        <v>19</v>
      </c>
      <c r="T35" s="1" t="s">
        <v>20</v>
      </c>
      <c r="U35" s="1" t="s">
        <v>21</v>
      </c>
    </row>
    <row r="36" spans="1:21" x14ac:dyDescent="0.25">
      <c r="A36" s="13" t="s">
        <v>45</v>
      </c>
      <c r="B36" s="12">
        <f>(Q36+Q37)/Q41</f>
        <v>0.49650349650349651</v>
      </c>
      <c r="C36" s="12">
        <f>(R36+R37)/R41</f>
        <v>0.52439024390243905</v>
      </c>
      <c r="D36" s="12">
        <f>(S36+S37)/S41</f>
        <v>0.45283018867924529</v>
      </c>
      <c r="E36" s="12">
        <f>(T36+T37)/T41</f>
        <v>0.36486486486486486</v>
      </c>
      <c r="F36" s="12">
        <f>(U36+U37)/U41</f>
        <v>0.50847457627118642</v>
      </c>
      <c r="H36" s="13" t="s">
        <v>7</v>
      </c>
      <c r="I36" s="12">
        <f>Q36/Q41</f>
        <v>0.30069930069930068</v>
      </c>
      <c r="J36" s="12">
        <f>R36/R41</f>
        <v>0.3277439024390244</v>
      </c>
      <c r="K36" s="12">
        <f>S36/S41</f>
        <v>0.23584905660377359</v>
      </c>
      <c r="L36" s="12">
        <f>T36/T41</f>
        <v>0.20270270270270271</v>
      </c>
      <c r="M36" s="12">
        <f>U36/U41</f>
        <v>0.3559322033898305</v>
      </c>
      <c r="O36" t="s">
        <v>62</v>
      </c>
      <c r="P36" t="s">
        <v>7</v>
      </c>
      <c r="Q36">
        <v>301</v>
      </c>
      <c r="R36">
        <v>215</v>
      </c>
      <c r="S36">
        <v>50</v>
      </c>
      <c r="T36">
        <v>15</v>
      </c>
      <c r="U36">
        <v>21</v>
      </c>
    </row>
    <row r="37" spans="1:21" x14ac:dyDescent="0.25">
      <c r="A37" s="13" t="s">
        <v>63</v>
      </c>
      <c r="B37" s="12">
        <f>Q38/Q41</f>
        <v>0.4095904095904096</v>
      </c>
      <c r="C37" s="12">
        <f>R38/R41</f>
        <v>0.38719512195121952</v>
      </c>
      <c r="D37" s="12">
        <f>S38/S41</f>
        <v>0.44339622641509435</v>
      </c>
      <c r="E37" s="12">
        <f>T38/T41</f>
        <v>0.51351351351351349</v>
      </c>
      <c r="F37" s="12">
        <f>U38/U41</f>
        <v>0.40677966101694918</v>
      </c>
      <c r="H37" s="13" t="s">
        <v>8</v>
      </c>
      <c r="I37" s="12">
        <f>Q37/Q41</f>
        <v>0.19580419580419581</v>
      </c>
      <c r="J37" s="12">
        <f>R37/R41</f>
        <v>0.19664634146341464</v>
      </c>
      <c r="K37" s="12">
        <f>S37/S41</f>
        <v>0.21698113207547171</v>
      </c>
      <c r="L37" s="12">
        <f>T37/T41</f>
        <v>0.16216216216216217</v>
      </c>
      <c r="M37" s="12">
        <f>U37/U41</f>
        <v>0.15254237288135594</v>
      </c>
      <c r="P37" t="s">
        <v>8</v>
      </c>
      <c r="Q37">
        <v>196</v>
      </c>
      <c r="R37">
        <v>129</v>
      </c>
      <c r="S37">
        <v>46</v>
      </c>
      <c r="T37">
        <v>12</v>
      </c>
      <c r="U37">
        <v>9</v>
      </c>
    </row>
    <row r="38" spans="1:21" x14ac:dyDescent="0.25">
      <c r="A38" s="13" t="s">
        <v>46</v>
      </c>
      <c r="B38" s="12">
        <f>(Q39+Q40)/Q41</f>
        <v>9.3906093906093904E-2</v>
      </c>
      <c r="C38" s="12">
        <f>(R39+R40)/R41</f>
        <v>8.8414634146341459E-2</v>
      </c>
      <c r="D38" s="12">
        <f>(S39+S40)/S41</f>
        <v>0.10377358490566038</v>
      </c>
      <c r="E38" s="12">
        <f>(T39+T40)/T41</f>
        <v>0.12162162162162163</v>
      </c>
      <c r="F38" s="12">
        <f>(U39+U40)/U41</f>
        <v>8.4745762711864403E-2</v>
      </c>
      <c r="H38" s="13" t="s">
        <v>63</v>
      </c>
      <c r="I38" s="12">
        <f>Q38/Q41</f>
        <v>0.4095904095904096</v>
      </c>
      <c r="J38" s="12">
        <f>R38/R41</f>
        <v>0.38719512195121952</v>
      </c>
      <c r="K38" s="12">
        <f>S38/S41</f>
        <v>0.44339622641509435</v>
      </c>
      <c r="L38" s="12">
        <f>T38/T41</f>
        <v>0.51351351351351349</v>
      </c>
      <c r="M38" s="12">
        <f>U38/U41</f>
        <v>0.40677966101694918</v>
      </c>
      <c r="P38" t="s">
        <v>63</v>
      </c>
      <c r="Q38">
        <v>410</v>
      </c>
      <c r="R38">
        <v>254</v>
      </c>
      <c r="S38">
        <v>94</v>
      </c>
      <c r="T38">
        <v>38</v>
      </c>
      <c r="U38">
        <v>24</v>
      </c>
    </row>
    <row r="39" spans="1:21" x14ac:dyDescent="0.25">
      <c r="H39" s="13" t="s">
        <v>9</v>
      </c>
      <c r="I39" s="12">
        <f>Q39/Q41</f>
        <v>5.4945054945054944E-2</v>
      </c>
      <c r="J39" s="12">
        <f>R39/R41</f>
        <v>6.25E-2</v>
      </c>
      <c r="K39" s="12">
        <f>S39/S41</f>
        <v>2.8301886792452831E-2</v>
      </c>
      <c r="L39" s="12">
        <f>T39/T41</f>
        <v>6.7567567567567571E-2</v>
      </c>
      <c r="M39" s="12">
        <f>U39/U41</f>
        <v>5.0847457627118647E-2</v>
      </c>
      <c r="P39" t="s">
        <v>9</v>
      </c>
      <c r="Q39">
        <v>55</v>
      </c>
      <c r="R39">
        <v>41</v>
      </c>
      <c r="S39">
        <v>6</v>
      </c>
      <c r="T39">
        <v>5</v>
      </c>
      <c r="U39">
        <v>3</v>
      </c>
    </row>
    <row r="40" spans="1:21" x14ac:dyDescent="0.25">
      <c r="A40" s="5" t="s">
        <v>48</v>
      </c>
      <c r="B40" s="6"/>
      <c r="C40" s="7">
        <f>C41/1000</f>
        <v>0.65600000000000003</v>
      </c>
      <c r="D40" s="7">
        <f>D41/1000</f>
        <v>0.21199999999999999</v>
      </c>
      <c r="E40" s="7">
        <f>E41/1000</f>
        <v>7.3999999999999996E-2</v>
      </c>
      <c r="F40" s="7">
        <f>F41/1000</f>
        <v>5.8999999999999997E-2</v>
      </c>
      <c r="H40" s="13" t="s">
        <v>10</v>
      </c>
      <c r="I40" s="12">
        <f>Q40/Q41</f>
        <v>3.896103896103896E-2</v>
      </c>
      <c r="J40" s="12">
        <f>R40/R41</f>
        <v>2.5914634146341462E-2</v>
      </c>
      <c r="K40" s="12">
        <f>S40/S41</f>
        <v>7.5471698113207544E-2</v>
      </c>
      <c r="L40" s="12">
        <f>T40/T41</f>
        <v>5.4054054054054057E-2</v>
      </c>
      <c r="M40" s="12">
        <f>U40/U41</f>
        <v>3.3898305084745763E-2</v>
      </c>
      <c r="P40" t="s">
        <v>10</v>
      </c>
      <c r="Q40">
        <v>39</v>
      </c>
      <c r="R40">
        <v>17</v>
      </c>
      <c r="S40">
        <v>16</v>
      </c>
      <c r="T40">
        <v>4</v>
      </c>
      <c r="U40">
        <v>2</v>
      </c>
    </row>
    <row r="41" spans="1:21" x14ac:dyDescent="0.25">
      <c r="A41" s="5" t="s">
        <v>49</v>
      </c>
      <c r="B41" s="6">
        <f>Q41</f>
        <v>1001</v>
      </c>
      <c r="C41" s="6">
        <f>R41</f>
        <v>656</v>
      </c>
      <c r="D41" s="6">
        <f>S41</f>
        <v>212</v>
      </c>
      <c r="E41" s="6">
        <f>T41</f>
        <v>74</v>
      </c>
      <c r="F41" s="6">
        <f>U41</f>
        <v>59</v>
      </c>
      <c r="O41" t="s">
        <v>2</v>
      </c>
      <c r="Q41">
        <v>1001</v>
      </c>
      <c r="R41">
        <v>656</v>
      </c>
      <c r="S41">
        <v>212</v>
      </c>
      <c r="T41">
        <v>74</v>
      </c>
      <c r="U41">
        <v>59</v>
      </c>
    </row>
    <row r="47" spans="1:21" x14ac:dyDescent="0.25">
      <c r="O47" t="s">
        <v>66</v>
      </c>
    </row>
    <row r="48" spans="1:21" x14ac:dyDescent="0.25">
      <c r="O48" t="s">
        <v>0</v>
      </c>
    </row>
    <row r="49" spans="1:20" x14ac:dyDescent="0.25">
      <c r="A49" t="s">
        <v>56</v>
      </c>
      <c r="Q49" t="s">
        <v>2</v>
      </c>
      <c r="R49" t="s">
        <v>22</v>
      </c>
    </row>
    <row r="50" spans="1:20" s="1" customFormat="1" ht="120" x14ac:dyDescent="0.25">
      <c r="B50" s="11" t="s">
        <v>47</v>
      </c>
      <c r="C50" s="11" t="str">
        <f>J50</f>
        <v>Silent &amp; Boomer Generation (born before 1965)</v>
      </c>
      <c r="D50" s="11" t="str">
        <f>K50</f>
        <v>Generation X (born 1965-1980)</v>
      </c>
      <c r="E50" s="11" t="str">
        <f>L50</f>
        <v>Millennials &amp; Generation Z (born after 1980)</v>
      </c>
      <c r="F50" s="3"/>
      <c r="G50" s="10"/>
      <c r="I50" s="11" t="s">
        <v>44</v>
      </c>
      <c r="J50" s="11" t="s">
        <v>23</v>
      </c>
      <c r="K50" s="11" t="s">
        <v>24</v>
      </c>
      <c r="L50" s="11" t="s">
        <v>25</v>
      </c>
      <c r="M50" s="3"/>
      <c r="N50" s="10"/>
      <c r="R50" s="1" t="s">
        <v>23</v>
      </c>
      <c r="S50" s="1" t="s">
        <v>24</v>
      </c>
      <c r="T50" s="1" t="s">
        <v>25</v>
      </c>
    </row>
    <row r="51" spans="1:20" x14ac:dyDescent="0.25">
      <c r="A51" s="13" t="s">
        <v>45</v>
      </c>
      <c r="B51" s="12">
        <f>(Q51+Q52)/Q56</f>
        <v>0.49799599198396793</v>
      </c>
      <c r="C51" s="12">
        <f>(R51+R52)/R56</f>
        <v>0.57627118644067798</v>
      </c>
      <c r="D51" s="12">
        <f>(S51+S52)/S56</f>
        <v>0.47808764940239046</v>
      </c>
      <c r="E51" s="12">
        <f>(T51+T52)/T56</f>
        <v>0.45796460176991149</v>
      </c>
      <c r="F51" s="4"/>
      <c r="H51" s="13" t="s">
        <v>7</v>
      </c>
      <c r="I51" s="12">
        <f>Q51/Q56</f>
        <v>0.30060120240480964</v>
      </c>
      <c r="J51" s="12">
        <f>R51/R56</f>
        <v>0.42372881355932202</v>
      </c>
      <c r="K51" s="12">
        <f>S51/S56</f>
        <v>0.3147410358565737</v>
      </c>
      <c r="L51" s="12">
        <f>T51/T56</f>
        <v>0.21238938053097345</v>
      </c>
      <c r="M51" s="4"/>
      <c r="O51" t="s">
        <v>62</v>
      </c>
      <c r="P51" t="s">
        <v>7</v>
      </c>
      <c r="Q51">
        <v>300</v>
      </c>
      <c r="R51">
        <v>125</v>
      </c>
      <c r="S51">
        <v>79</v>
      </c>
      <c r="T51">
        <v>96</v>
      </c>
    </row>
    <row r="52" spans="1:20" x14ac:dyDescent="0.25">
      <c r="A52" s="13" t="s">
        <v>63</v>
      </c>
      <c r="B52" s="12">
        <f>Q53/Q56</f>
        <v>0.40981963927855714</v>
      </c>
      <c r="C52" s="12">
        <f>R53/R56</f>
        <v>0.33559322033898303</v>
      </c>
      <c r="D52" s="12">
        <f>S53/S56</f>
        <v>0.39442231075697209</v>
      </c>
      <c r="E52" s="12">
        <f>T53/T56</f>
        <v>0.4668141592920354</v>
      </c>
      <c r="F52" s="4"/>
      <c r="H52" s="13" t="s">
        <v>8</v>
      </c>
      <c r="I52" s="12">
        <f>Q52/Q56</f>
        <v>0.19739478957915832</v>
      </c>
      <c r="J52" s="12">
        <f>R52/R56</f>
        <v>0.15254237288135594</v>
      </c>
      <c r="K52" s="12">
        <f>S52/S56</f>
        <v>0.16334661354581673</v>
      </c>
      <c r="L52" s="12">
        <f>T52/T56</f>
        <v>0.24557522123893805</v>
      </c>
      <c r="M52" s="4"/>
      <c r="P52" t="s">
        <v>8</v>
      </c>
      <c r="Q52">
        <v>197</v>
      </c>
      <c r="R52">
        <v>45</v>
      </c>
      <c r="S52">
        <v>41</v>
      </c>
      <c r="T52">
        <v>111</v>
      </c>
    </row>
    <row r="53" spans="1:20" x14ac:dyDescent="0.25">
      <c r="A53" s="13" t="s">
        <v>46</v>
      </c>
      <c r="B53" s="12">
        <f>(Q54+Q55)/Q56</f>
        <v>9.2184368737474945E-2</v>
      </c>
      <c r="C53" s="12">
        <f>(R54+R55)/R56</f>
        <v>8.8135593220338981E-2</v>
      </c>
      <c r="D53" s="12">
        <f>(S54+S55)/S56</f>
        <v>0.12749003984063745</v>
      </c>
      <c r="E53" s="12">
        <f>(T54+T55)/T56</f>
        <v>7.5221238938053103E-2</v>
      </c>
      <c r="F53" s="4"/>
      <c r="H53" s="13" t="s">
        <v>63</v>
      </c>
      <c r="I53" s="12">
        <f>Q53/Q56</f>
        <v>0.40981963927855714</v>
      </c>
      <c r="J53" s="12">
        <f>R53/R56</f>
        <v>0.33559322033898303</v>
      </c>
      <c r="K53" s="12">
        <f>S53/S56</f>
        <v>0.39442231075697209</v>
      </c>
      <c r="L53" s="12">
        <f>T53/T56</f>
        <v>0.4668141592920354</v>
      </c>
      <c r="M53" s="4"/>
      <c r="P53" t="s">
        <v>63</v>
      </c>
      <c r="Q53">
        <v>409</v>
      </c>
      <c r="R53">
        <v>99</v>
      </c>
      <c r="S53">
        <v>99</v>
      </c>
      <c r="T53">
        <v>211</v>
      </c>
    </row>
    <row r="54" spans="1:20" x14ac:dyDescent="0.25">
      <c r="H54" s="13" t="s">
        <v>9</v>
      </c>
      <c r="I54" s="12">
        <f>Q54/Q56</f>
        <v>5.410821643286573E-2</v>
      </c>
      <c r="J54" s="12">
        <f>R54/R56</f>
        <v>6.7796610169491525E-2</v>
      </c>
      <c r="K54" s="12">
        <f>S54/S56</f>
        <v>7.9681274900398405E-2</v>
      </c>
      <c r="L54" s="12">
        <f>T54/T56</f>
        <v>3.0973451327433628E-2</v>
      </c>
      <c r="M54" s="4"/>
      <c r="P54" t="s">
        <v>9</v>
      </c>
      <c r="Q54">
        <v>54</v>
      </c>
      <c r="R54">
        <v>20</v>
      </c>
      <c r="S54">
        <v>20</v>
      </c>
      <c r="T54">
        <v>14</v>
      </c>
    </row>
    <row r="55" spans="1:20" x14ac:dyDescent="0.25">
      <c r="A55" s="5" t="s">
        <v>48</v>
      </c>
      <c r="B55" s="6"/>
      <c r="C55" s="7">
        <f>C56/1000</f>
        <v>0.29499999999999998</v>
      </c>
      <c r="D55" s="7">
        <f>D56/1000</f>
        <v>0.251</v>
      </c>
      <c r="E55" s="7">
        <f>E56/1000</f>
        <v>0.45200000000000001</v>
      </c>
      <c r="F55" s="7"/>
      <c r="H55" s="13" t="s">
        <v>10</v>
      </c>
      <c r="I55" s="12">
        <f>Q55/Q56</f>
        <v>3.8076152304609222E-2</v>
      </c>
      <c r="J55" s="12">
        <f>R55/R56</f>
        <v>2.0338983050847456E-2</v>
      </c>
      <c r="K55" s="12">
        <f>S55/S56</f>
        <v>4.7808764940239043E-2</v>
      </c>
      <c r="L55" s="12">
        <f>T55/T56</f>
        <v>4.4247787610619468E-2</v>
      </c>
      <c r="M55" s="4"/>
      <c r="P55" t="s">
        <v>10</v>
      </c>
      <c r="Q55">
        <v>38</v>
      </c>
      <c r="R55">
        <v>6</v>
      </c>
      <c r="S55">
        <v>12</v>
      </c>
      <c r="T55">
        <v>20</v>
      </c>
    </row>
    <row r="56" spans="1:20" x14ac:dyDescent="0.25">
      <c r="A56" s="5" t="s">
        <v>49</v>
      </c>
      <c r="B56" s="6">
        <f>Q56</f>
        <v>998</v>
      </c>
      <c r="C56" s="6">
        <f>R56</f>
        <v>295</v>
      </c>
      <c r="D56" s="6">
        <f>S56</f>
        <v>251</v>
      </c>
      <c r="E56" s="6">
        <f>T56</f>
        <v>452</v>
      </c>
      <c r="F56" s="6"/>
      <c r="O56" t="s">
        <v>2</v>
      </c>
      <c r="Q56">
        <v>998</v>
      </c>
      <c r="R56">
        <v>295</v>
      </c>
      <c r="S56">
        <v>251</v>
      </c>
      <c r="T56">
        <v>452</v>
      </c>
    </row>
    <row r="62" spans="1:20" x14ac:dyDescent="0.25">
      <c r="O62" t="s">
        <v>67</v>
      </c>
    </row>
    <row r="63" spans="1:20" x14ac:dyDescent="0.25">
      <c r="O63" t="s">
        <v>0</v>
      </c>
    </row>
    <row r="64" spans="1:20" x14ac:dyDescent="0.25">
      <c r="A64" t="s">
        <v>57</v>
      </c>
      <c r="Q64" t="s">
        <v>2</v>
      </c>
      <c r="R64" t="s">
        <v>26</v>
      </c>
    </row>
    <row r="65" spans="1:21" s="1" customFormat="1" ht="80" x14ac:dyDescent="0.25">
      <c r="B65" s="11" t="s">
        <v>47</v>
      </c>
      <c r="C65" s="11" t="str">
        <f>J65</f>
        <v>No HS/HS Graduate</v>
      </c>
      <c r="D65" s="11" t="str">
        <f>K65</f>
        <v>Some College/2-year degree</v>
      </c>
      <c r="E65" s="11" t="str">
        <f>L65</f>
        <v>4-year degree/Post-Graduate Degree</v>
      </c>
      <c r="F65" s="3"/>
      <c r="G65" s="10"/>
      <c r="I65" s="11" t="s">
        <v>44</v>
      </c>
      <c r="J65" s="11" t="s">
        <v>27</v>
      </c>
      <c r="K65" s="11" t="s">
        <v>28</v>
      </c>
      <c r="L65" s="11" t="s">
        <v>29</v>
      </c>
      <c r="M65" s="3"/>
      <c r="N65" s="10"/>
      <c r="R65" s="1" t="s">
        <v>27</v>
      </c>
      <c r="S65" s="1" t="s">
        <v>28</v>
      </c>
      <c r="T65" s="1" t="s">
        <v>29</v>
      </c>
    </row>
    <row r="66" spans="1:21" x14ac:dyDescent="0.25">
      <c r="A66" s="13" t="s">
        <v>45</v>
      </c>
      <c r="B66" s="12">
        <f>(Q66+Q67)/Q71</f>
        <v>0.49650349650349651</v>
      </c>
      <c r="C66" s="12">
        <f>(R66+R67)/R71</f>
        <v>0.42021276595744683</v>
      </c>
      <c r="D66" s="12">
        <f>(S66+S67)/S71</f>
        <v>0.50498338870431891</v>
      </c>
      <c r="E66" s="12">
        <f>(T66+T67)/T71</f>
        <v>0.5771604938271605</v>
      </c>
      <c r="F66" s="4"/>
      <c r="H66" s="13" t="s">
        <v>7</v>
      </c>
      <c r="I66" s="12">
        <f>Q66/Q71</f>
        <v>0.29970029970029971</v>
      </c>
      <c r="J66" s="12">
        <f>R66/R71</f>
        <v>0.23936170212765959</v>
      </c>
      <c r="K66" s="12">
        <f>S66/S71</f>
        <v>0.2857142857142857</v>
      </c>
      <c r="L66" s="12">
        <f>T66/T71</f>
        <v>0.38271604938271603</v>
      </c>
      <c r="O66" t="s">
        <v>62</v>
      </c>
      <c r="P66" t="s">
        <v>7</v>
      </c>
      <c r="Q66">
        <v>300</v>
      </c>
      <c r="R66">
        <v>90</v>
      </c>
      <c r="S66">
        <v>86</v>
      </c>
      <c r="T66">
        <v>124</v>
      </c>
    </row>
    <row r="67" spans="1:21" x14ac:dyDescent="0.25">
      <c r="A67" s="13" t="s">
        <v>63</v>
      </c>
      <c r="B67" s="12">
        <f>Q68/Q71</f>
        <v>0.4095904095904096</v>
      </c>
      <c r="C67" s="12">
        <f>R68/R71</f>
        <v>0.45478723404255317</v>
      </c>
      <c r="D67" s="12">
        <f>S68/S71</f>
        <v>0.42524916943521596</v>
      </c>
      <c r="E67" s="12">
        <f>T68/T71</f>
        <v>0.34259259259259262</v>
      </c>
      <c r="F67" s="4"/>
      <c r="H67" s="13" t="s">
        <v>8</v>
      </c>
      <c r="I67" s="12">
        <f>Q67/Q71</f>
        <v>0.1968031968031968</v>
      </c>
      <c r="J67" s="12">
        <f>R67/R71</f>
        <v>0.18085106382978725</v>
      </c>
      <c r="K67" s="12">
        <f>S67/S71</f>
        <v>0.21926910299003322</v>
      </c>
      <c r="L67" s="12">
        <f>T67/T71</f>
        <v>0.19444444444444445</v>
      </c>
      <c r="P67" t="s">
        <v>8</v>
      </c>
      <c r="Q67">
        <v>197</v>
      </c>
      <c r="R67">
        <v>68</v>
      </c>
      <c r="S67">
        <v>66</v>
      </c>
      <c r="T67">
        <v>63</v>
      </c>
    </row>
    <row r="68" spans="1:21" x14ac:dyDescent="0.25">
      <c r="A68" s="13" t="s">
        <v>46</v>
      </c>
      <c r="B68" s="12">
        <f>(Q69+Q70)/Q71</f>
        <v>9.3906093906093904E-2</v>
      </c>
      <c r="C68" s="12">
        <f>(R69+R70)/R71</f>
        <v>0.125</v>
      </c>
      <c r="D68" s="12">
        <f>(S69+S70)/S71</f>
        <v>6.9767441860465115E-2</v>
      </c>
      <c r="E68" s="12">
        <f>(T69+T70)/T71</f>
        <v>8.0246913580246909E-2</v>
      </c>
      <c r="F68" s="4"/>
      <c r="H68" s="13" t="s">
        <v>63</v>
      </c>
      <c r="I68" s="12">
        <f>Q68/Q71</f>
        <v>0.4095904095904096</v>
      </c>
      <c r="J68" s="12">
        <f>R68/R71</f>
        <v>0.45478723404255317</v>
      </c>
      <c r="K68" s="12">
        <f>S68/S71</f>
        <v>0.42524916943521596</v>
      </c>
      <c r="L68" s="12">
        <f>T68/T71</f>
        <v>0.34259259259259262</v>
      </c>
      <c r="P68" t="s">
        <v>63</v>
      </c>
      <c r="Q68">
        <v>410</v>
      </c>
      <c r="R68">
        <v>171</v>
      </c>
      <c r="S68">
        <v>128</v>
      </c>
      <c r="T68">
        <v>111</v>
      </c>
    </row>
    <row r="69" spans="1:21" x14ac:dyDescent="0.25">
      <c r="H69" s="13" t="s">
        <v>9</v>
      </c>
      <c r="I69" s="12">
        <f>Q69/Q71</f>
        <v>5.4945054945054944E-2</v>
      </c>
      <c r="J69" s="12">
        <f>R69/R71</f>
        <v>7.7127659574468085E-2</v>
      </c>
      <c r="K69" s="12">
        <f>S69/S71</f>
        <v>2.3255813953488372E-2</v>
      </c>
      <c r="L69" s="12">
        <f>T69/T71</f>
        <v>5.8641975308641972E-2</v>
      </c>
      <c r="P69" t="s">
        <v>9</v>
      </c>
      <c r="Q69">
        <v>55</v>
      </c>
      <c r="R69">
        <v>29</v>
      </c>
      <c r="S69">
        <v>7</v>
      </c>
      <c r="T69">
        <v>19</v>
      </c>
    </row>
    <row r="70" spans="1:21" x14ac:dyDescent="0.25">
      <c r="A70" s="5" t="s">
        <v>48</v>
      </c>
      <c r="B70" s="6"/>
      <c r="C70" s="7">
        <f>C71/1000</f>
        <v>0.376</v>
      </c>
      <c r="D70" s="7">
        <f>D71/1000</f>
        <v>0.30099999999999999</v>
      </c>
      <c r="E70" s="7">
        <f>E71/1000</f>
        <v>0.32400000000000001</v>
      </c>
      <c r="F70" s="7"/>
      <c r="H70" s="13" t="s">
        <v>10</v>
      </c>
      <c r="I70" s="12">
        <f>Q70/Q71</f>
        <v>3.896103896103896E-2</v>
      </c>
      <c r="J70" s="12">
        <f>R70/R71</f>
        <v>4.7872340425531915E-2</v>
      </c>
      <c r="K70" s="12">
        <f>S70/S71</f>
        <v>4.6511627906976744E-2</v>
      </c>
      <c r="L70" s="12">
        <f>T70/T71</f>
        <v>2.1604938271604937E-2</v>
      </c>
      <c r="P70" t="s">
        <v>10</v>
      </c>
      <c r="Q70">
        <v>39</v>
      </c>
      <c r="R70">
        <v>18</v>
      </c>
      <c r="S70">
        <v>14</v>
      </c>
      <c r="T70">
        <v>7</v>
      </c>
    </row>
    <row r="71" spans="1:21" x14ac:dyDescent="0.25">
      <c r="A71" s="5" t="s">
        <v>49</v>
      </c>
      <c r="B71" s="6">
        <f>Q71</f>
        <v>1001</v>
      </c>
      <c r="C71" s="6">
        <f>R71</f>
        <v>376</v>
      </c>
      <c r="D71" s="6">
        <f>S71</f>
        <v>301</v>
      </c>
      <c r="E71" s="6">
        <f>T71</f>
        <v>324</v>
      </c>
      <c r="F71" s="6"/>
      <c r="O71" t="s">
        <v>2</v>
      </c>
      <c r="Q71">
        <v>1001</v>
      </c>
      <c r="R71">
        <v>376</v>
      </c>
      <c r="S71">
        <v>301</v>
      </c>
      <c r="T71">
        <v>324</v>
      </c>
    </row>
    <row r="77" spans="1:21" x14ac:dyDescent="0.25">
      <c r="O77" t="s">
        <v>68</v>
      </c>
    </row>
    <row r="78" spans="1:21" x14ac:dyDescent="0.25">
      <c r="O78" t="s">
        <v>0</v>
      </c>
    </row>
    <row r="79" spans="1:21" x14ac:dyDescent="0.25">
      <c r="A79" t="s">
        <v>58</v>
      </c>
      <c r="Q79" t="s">
        <v>2</v>
      </c>
      <c r="R79" t="s">
        <v>30</v>
      </c>
    </row>
    <row r="80" spans="1:21" s="1" customFormat="1" ht="60" x14ac:dyDescent="0.25">
      <c r="B80" s="11" t="s">
        <v>47</v>
      </c>
      <c r="C80" s="11" t="str">
        <f>J80</f>
        <v>Central City</v>
      </c>
      <c r="D80" s="11" t="str">
        <f>K80</f>
        <v>Urban Suburb</v>
      </c>
      <c r="E80" s="11" t="str">
        <f>L80</f>
        <v>Surrounding Suburban County</v>
      </c>
      <c r="F80" s="11" t="str">
        <f>M80</f>
        <v>Rural County</v>
      </c>
      <c r="G80" s="10"/>
      <c r="I80" s="11" t="s">
        <v>44</v>
      </c>
      <c r="J80" s="11" t="s">
        <v>31</v>
      </c>
      <c r="K80" s="11" t="s">
        <v>32</v>
      </c>
      <c r="L80" s="11" t="s">
        <v>33</v>
      </c>
      <c r="M80" s="11" t="s">
        <v>34</v>
      </c>
      <c r="N80" s="10"/>
      <c r="R80" s="1" t="s">
        <v>31</v>
      </c>
      <c r="S80" s="1" t="s">
        <v>32</v>
      </c>
      <c r="T80" s="1" t="s">
        <v>33</v>
      </c>
      <c r="U80" s="1" t="s">
        <v>34</v>
      </c>
    </row>
    <row r="81" spans="1:21" x14ac:dyDescent="0.25">
      <c r="A81" s="13" t="s">
        <v>45</v>
      </c>
      <c r="B81" s="12">
        <f>(Q81+Q82)/Q86</f>
        <v>0.49550449550449549</v>
      </c>
      <c r="C81" s="12">
        <f>(R81+R82)/R86</f>
        <v>0.47402597402597402</v>
      </c>
      <c r="D81" s="12">
        <f>(S81+S82)/S86</f>
        <v>0.547244094488189</v>
      </c>
      <c r="E81" s="12">
        <f>(T81+T82)/T86</f>
        <v>0.49429657794676807</v>
      </c>
      <c r="F81" s="12">
        <f>(U81+U82)/U86</f>
        <v>0.46022727272727271</v>
      </c>
      <c r="H81" s="13" t="s">
        <v>7</v>
      </c>
      <c r="I81" s="12">
        <f>Q81/Q86</f>
        <v>0.29870129870129869</v>
      </c>
      <c r="J81" s="12">
        <f>R81/R86</f>
        <v>0.25324675324675322</v>
      </c>
      <c r="K81" s="12">
        <f>S81/S86</f>
        <v>0.37401574803149606</v>
      </c>
      <c r="L81" s="12">
        <f>T81/T86</f>
        <v>0.30038022813688214</v>
      </c>
      <c r="M81" s="12">
        <f>U81/U86</f>
        <v>0.26704545454545453</v>
      </c>
      <c r="O81" t="s">
        <v>62</v>
      </c>
      <c r="P81" t="s">
        <v>7</v>
      </c>
      <c r="Q81">
        <v>299</v>
      </c>
      <c r="R81">
        <v>78</v>
      </c>
      <c r="S81">
        <v>95</v>
      </c>
      <c r="T81">
        <v>79</v>
      </c>
      <c r="U81">
        <v>47</v>
      </c>
    </row>
    <row r="82" spans="1:21" x14ac:dyDescent="0.25">
      <c r="A82" s="13" t="s">
        <v>63</v>
      </c>
      <c r="B82" s="12">
        <f>Q83/Q86</f>
        <v>0.41058941058941056</v>
      </c>
      <c r="C82" s="12">
        <f>R83/R86</f>
        <v>0.42857142857142855</v>
      </c>
      <c r="D82" s="12">
        <f>S83/S86</f>
        <v>0.38188976377952755</v>
      </c>
      <c r="E82" s="12">
        <f>T83/T86</f>
        <v>0.42965779467680609</v>
      </c>
      <c r="F82" s="12">
        <f>U83/U86</f>
        <v>0.39204545454545453</v>
      </c>
      <c r="H82" s="13" t="s">
        <v>8</v>
      </c>
      <c r="I82" s="12">
        <f>Q82/Q86</f>
        <v>0.1968031968031968</v>
      </c>
      <c r="J82" s="12">
        <f>R82/R86</f>
        <v>0.22077922077922077</v>
      </c>
      <c r="K82" s="12">
        <f>S82/S86</f>
        <v>0.17322834645669291</v>
      </c>
      <c r="L82" s="12">
        <f>T82/T86</f>
        <v>0.19391634980988592</v>
      </c>
      <c r="M82" s="12">
        <f>U82/U86</f>
        <v>0.19318181818181818</v>
      </c>
      <c r="P82" t="s">
        <v>8</v>
      </c>
      <c r="Q82">
        <v>197</v>
      </c>
      <c r="R82">
        <v>68</v>
      </c>
      <c r="S82">
        <v>44</v>
      </c>
      <c r="T82">
        <v>51</v>
      </c>
      <c r="U82">
        <v>34</v>
      </c>
    </row>
    <row r="83" spans="1:21" x14ac:dyDescent="0.25">
      <c r="A83" s="13" t="s">
        <v>46</v>
      </c>
      <c r="B83" s="12">
        <f>(Q84+Q85)/Q86</f>
        <v>9.3906093906093904E-2</v>
      </c>
      <c r="C83" s="12">
        <f>(R84+R85)/R86</f>
        <v>9.7402597402597407E-2</v>
      </c>
      <c r="D83" s="12">
        <f>(S84+S85)/S86</f>
        <v>7.0866141732283464E-2</v>
      </c>
      <c r="E83" s="12">
        <f>(T84+T85)/T86</f>
        <v>7.6045627376425853E-2</v>
      </c>
      <c r="F83" s="12">
        <f>(U84+U85)/U86</f>
        <v>0.14772727272727273</v>
      </c>
      <c r="H83" s="13" t="s">
        <v>63</v>
      </c>
      <c r="I83" s="12">
        <f>Q83/Q86</f>
        <v>0.41058941058941056</v>
      </c>
      <c r="J83" s="12">
        <f>R83/R86</f>
        <v>0.42857142857142855</v>
      </c>
      <c r="K83" s="12">
        <f>S83/S86</f>
        <v>0.38188976377952755</v>
      </c>
      <c r="L83" s="12">
        <f>T83/T86</f>
        <v>0.42965779467680609</v>
      </c>
      <c r="M83" s="12">
        <f>U83/U86</f>
        <v>0.39204545454545453</v>
      </c>
      <c r="P83" t="s">
        <v>63</v>
      </c>
      <c r="Q83">
        <v>411</v>
      </c>
      <c r="R83">
        <v>132</v>
      </c>
      <c r="S83">
        <v>97</v>
      </c>
      <c r="T83">
        <v>113</v>
      </c>
      <c r="U83">
        <v>69</v>
      </c>
    </row>
    <row r="84" spans="1:21" x14ac:dyDescent="0.25">
      <c r="H84" s="13" t="s">
        <v>9</v>
      </c>
      <c r="I84" s="12">
        <f>Q84/Q86</f>
        <v>5.4945054945054944E-2</v>
      </c>
      <c r="J84" s="12">
        <f>R84/R86</f>
        <v>4.8701298701298704E-2</v>
      </c>
      <c r="K84" s="12">
        <f>S84/S86</f>
        <v>4.7244094488188976E-2</v>
      </c>
      <c r="L84" s="12">
        <f>T84/T86</f>
        <v>4.9429657794676805E-2</v>
      </c>
      <c r="M84" s="12">
        <f>U84/U86</f>
        <v>8.5227272727272721E-2</v>
      </c>
      <c r="P84" t="s">
        <v>9</v>
      </c>
      <c r="Q84">
        <v>55</v>
      </c>
      <c r="R84">
        <v>15</v>
      </c>
      <c r="S84">
        <v>12</v>
      </c>
      <c r="T84">
        <v>13</v>
      </c>
      <c r="U84">
        <v>15</v>
      </c>
    </row>
    <row r="85" spans="1:21" x14ac:dyDescent="0.25">
      <c r="A85" s="5" t="s">
        <v>48</v>
      </c>
      <c r="B85" s="6"/>
      <c r="C85" s="7">
        <f>C86/1000</f>
        <v>0.308</v>
      </c>
      <c r="D85" s="7">
        <f>D86/1000</f>
        <v>0.254</v>
      </c>
      <c r="E85" s="7">
        <f>E86/1000</f>
        <v>0.26300000000000001</v>
      </c>
      <c r="F85" s="7">
        <f>F86/1000</f>
        <v>0.17599999999999999</v>
      </c>
      <c r="H85" s="13" t="s">
        <v>10</v>
      </c>
      <c r="I85" s="12">
        <f>Q85/Q86</f>
        <v>3.896103896103896E-2</v>
      </c>
      <c r="J85" s="12">
        <f>R85/R86</f>
        <v>4.8701298701298704E-2</v>
      </c>
      <c r="K85" s="12">
        <f>S85/S86</f>
        <v>2.3622047244094488E-2</v>
      </c>
      <c r="L85" s="12">
        <f>T85/T86</f>
        <v>2.6615969581749048E-2</v>
      </c>
      <c r="M85" s="12">
        <f>U85/U86</f>
        <v>6.25E-2</v>
      </c>
      <c r="P85" t="s">
        <v>10</v>
      </c>
      <c r="Q85">
        <v>39</v>
      </c>
      <c r="R85">
        <v>15</v>
      </c>
      <c r="S85">
        <v>6</v>
      </c>
      <c r="T85">
        <v>7</v>
      </c>
      <c r="U85">
        <v>11</v>
      </c>
    </row>
    <row r="86" spans="1:21" x14ac:dyDescent="0.25">
      <c r="A86" s="5" t="s">
        <v>49</v>
      </c>
      <c r="B86" s="6">
        <f>Q86</f>
        <v>1001</v>
      </c>
      <c r="C86" s="6">
        <f>R86</f>
        <v>308</v>
      </c>
      <c r="D86" s="6">
        <f>S86</f>
        <v>254</v>
      </c>
      <c r="E86" s="6">
        <f>T86</f>
        <v>263</v>
      </c>
      <c r="F86" s="6">
        <f>U86</f>
        <v>176</v>
      </c>
      <c r="O86" t="s">
        <v>2</v>
      </c>
      <c r="Q86">
        <v>1001</v>
      </c>
      <c r="R86">
        <v>308</v>
      </c>
      <c r="S86">
        <v>254</v>
      </c>
      <c r="T86">
        <v>263</v>
      </c>
      <c r="U86">
        <v>176</v>
      </c>
    </row>
    <row r="92" spans="1:21" x14ac:dyDescent="0.25">
      <c r="O92" t="s">
        <v>69</v>
      </c>
    </row>
    <row r="93" spans="1:21" x14ac:dyDescent="0.25">
      <c r="O93" t="s">
        <v>0</v>
      </c>
    </row>
    <row r="94" spans="1:21" x14ac:dyDescent="0.25">
      <c r="A94" t="s">
        <v>59</v>
      </c>
      <c r="Q94" t="s">
        <v>2</v>
      </c>
      <c r="R94" t="s">
        <v>35</v>
      </c>
    </row>
    <row r="95" spans="1:21" s="1" customFormat="1" ht="80" x14ac:dyDescent="0.25">
      <c r="B95" s="11" t="s">
        <v>47</v>
      </c>
      <c r="C95" s="11" t="str">
        <f>J95</f>
        <v>Most of the time</v>
      </c>
      <c r="D95" s="11" t="str">
        <f>K95</f>
        <v>Some of the time/Only now and then</v>
      </c>
      <c r="E95" s="11" t="str">
        <f>L95</f>
        <v>Hardly at all/Don't know</v>
      </c>
      <c r="F95" s="3"/>
      <c r="G95" s="10"/>
      <c r="I95" s="11" t="s">
        <v>44</v>
      </c>
      <c r="J95" s="11" t="s">
        <v>36</v>
      </c>
      <c r="K95" s="11" t="s">
        <v>37</v>
      </c>
      <c r="L95" s="11" t="s">
        <v>38</v>
      </c>
      <c r="M95" s="3"/>
      <c r="N95" s="10"/>
      <c r="R95" s="1" t="s">
        <v>36</v>
      </c>
      <c r="S95" s="1" t="s">
        <v>37</v>
      </c>
      <c r="T95" s="1" t="s">
        <v>38</v>
      </c>
    </row>
    <row r="96" spans="1:21" x14ac:dyDescent="0.25">
      <c r="A96" s="13" t="s">
        <v>45</v>
      </c>
      <c r="B96" s="12">
        <f>(Q96+Q97)/Q101</f>
        <v>0.496</v>
      </c>
      <c r="C96" s="12">
        <f>(R96+R97)/R101</f>
        <v>0.63194444444444442</v>
      </c>
      <c r="D96" s="12">
        <f>(S96+S97)/S101</f>
        <v>0.43037974683544306</v>
      </c>
      <c r="E96" s="12">
        <f>(T96+T97)/T101</f>
        <v>0.20212765957446807</v>
      </c>
      <c r="F96" s="4"/>
      <c r="H96" s="13" t="s">
        <v>7</v>
      </c>
      <c r="I96" s="12">
        <f>Q96/Q101</f>
        <v>0.3</v>
      </c>
      <c r="J96" s="12">
        <f>R96/R101</f>
        <v>0.4375</v>
      </c>
      <c r="K96" s="12">
        <f>S96/S101</f>
        <v>0.21729957805907174</v>
      </c>
      <c r="L96" s="12">
        <f>T96/T101</f>
        <v>8.5106382978723402E-2</v>
      </c>
      <c r="O96" t="s">
        <v>62</v>
      </c>
      <c r="P96" t="s">
        <v>7</v>
      </c>
      <c r="Q96">
        <v>300</v>
      </c>
      <c r="R96">
        <v>189</v>
      </c>
      <c r="S96">
        <v>103</v>
      </c>
      <c r="T96">
        <v>8</v>
      </c>
    </row>
    <row r="97" spans="1:21" x14ac:dyDescent="0.25">
      <c r="A97" s="13" t="s">
        <v>63</v>
      </c>
      <c r="B97" s="12">
        <f>Q98/Q101</f>
        <v>0.41</v>
      </c>
      <c r="C97" s="12">
        <f>R98/R101</f>
        <v>0.29166666666666669</v>
      </c>
      <c r="D97" s="12">
        <f>S98/S101</f>
        <v>0.45991561181434598</v>
      </c>
      <c r="E97" s="12">
        <f>T98/T101</f>
        <v>0.7021276595744681</v>
      </c>
      <c r="F97" s="4"/>
      <c r="H97" s="13" t="s">
        <v>8</v>
      </c>
      <c r="I97" s="12">
        <f>Q97/Q101</f>
        <v>0.19600000000000001</v>
      </c>
      <c r="J97" s="12">
        <f>R97/R101</f>
        <v>0.19444444444444445</v>
      </c>
      <c r="K97" s="12">
        <f>S97/S101</f>
        <v>0.21308016877637131</v>
      </c>
      <c r="L97" s="12">
        <f>T97/T101</f>
        <v>0.11702127659574468</v>
      </c>
      <c r="P97" t="s">
        <v>8</v>
      </c>
      <c r="Q97">
        <v>196</v>
      </c>
      <c r="R97">
        <v>84</v>
      </c>
      <c r="S97">
        <v>101</v>
      </c>
      <c r="T97">
        <v>11</v>
      </c>
    </row>
    <row r="98" spans="1:21" x14ac:dyDescent="0.25">
      <c r="A98" s="13" t="s">
        <v>46</v>
      </c>
      <c r="B98" s="12">
        <f>(Q99+Q100)/Q101</f>
        <v>9.4E-2</v>
      </c>
      <c r="C98" s="12">
        <f>(R99+R100)/R101</f>
        <v>7.6388888888888895E-2</v>
      </c>
      <c r="D98" s="12">
        <f>(S99+S100)/S101</f>
        <v>0.10970464135021098</v>
      </c>
      <c r="E98" s="12">
        <f>(T99+T100)/T101</f>
        <v>9.5744680851063829E-2</v>
      </c>
      <c r="F98" s="4"/>
      <c r="H98" s="13" t="s">
        <v>63</v>
      </c>
      <c r="I98" s="12">
        <f>Q98/Q101</f>
        <v>0.41</v>
      </c>
      <c r="J98" s="12">
        <f>R98/R101</f>
        <v>0.29166666666666669</v>
      </c>
      <c r="K98" s="12">
        <f>S98/S101</f>
        <v>0.45991561181434598</v>
      </c>
      <c r="L98" s="12">
        <f>T98/T101</f>
        <v>0.7021276595744681</v>
      </c>
      <c r="P98" t="s">
        <v>63</v>
      </c>
      <c r="Q98">
        <v>410</v>
      </c>
      <c r="R98">
        <v>126</v>
      </c>
      <c r="S98">
        <v>218</v>
      </c>
      <c r="T98">
        <v>66</v>
      </c>
    </row>
    <row r="99" spans="1:21" x14ac:dyDescent="0.25">
      <c r="H99" s="13" t="s">
        <v>9</v>
      </c>
      <c r="I99" s="12">
        <f>Q99/Q101</f>
        <v>5.5E-2</v>
      </c>
      <c r="J99" s="12">
        <f>R99/R101</f>
        <v>5.0925925925925923E-2</v>
      </c>
      <c r="K99" s="12">
        <f>S99/S101</f>
        <v>6.5400843881856546E-2</v>
      </c>
      <c r="L99" s="12">
        <f>T99/T101</f>
        <v>2.1276595744680851E-2</v>
      </c>
      <c r="P99" t="s">
        <v>9</v>
      </c>
      <c r="Q99">
        <v>55</v>
      </c>
      <c r="R99">
        <v>22</v>
      </c>
      <c r="S99">
        <v>31</v>
      </c>
      <c r="T99">
        <v>2</v>
      </c>
    </row>
    <row r="100" spans="1:21" x14ac:dyDescent="0.25">
      <c r="A100" s="5" t="s">
        <v>48</v>
      </c>
      <c r="B100" s="6"/>
      <c r="C100" s="7">
        <f>C101/1000</f>
        <v>0.432</v>
      </c>
      <c r="D100" s="7">
        <f>D101/1000</f>
        <v>0.47399999999999998</v>
      </c>
      <c r="E100" s="7">
        <f>E101/1000</f>
        <v>9.4E-2</v>
      </c>
      <c r="F100" s="7"/>
      <c r="H100" s="13" t="s">
        <v>10</v>
      </c>
      <c r="I100" s="12">
        <f>Q100/Q101</f>
        <v>3.9E-2</v>
      </c>
      <c r="J100" s="12">
        <f>R100/R101</f>
        <v>2.5462962962962962E-2</v>
      </c>
      <c r="K100" s="12">
        <f>S100/S101</f>
        <v>4.4303797468354431E-2</v>
      </c>
      <c r="L100" s="12">
        <f>T100/T101</f>
        <v>7.4468085106382975E-2</v>
      </c>
      <c r="P100" t="s">
        <v>10</v>
      </c>
      <c r="Q100">
        <v>39</v>
      </c>
      <c r="R100">
        <v>11</v>
      </c>
      <c r="S100">
        <v>21</v>
      </c>
      <c r="T100">
        <v>7</v>
      </c>
    </row>
    <row r="101" spans="1:21" x14ac:dyDescent="0.25">
      <c r="A101" s="5" t="s">
        <v>49</v>
      </c>
      <c r="B101" s="6">
        <f>Q101</f>
        <v>1000</v>
      </c>
      <c r="C101" s="6">
        <f>R101</f>
        <v>432</v>
      </c>
      <c r="D101" s="6">
        <f>S101</f>
        <v>474</v>
      </c>
      <c r="E101" s="6">
        <f>T101</f>
        <v>94</v>
      </c>
      <c r="F101" s="6"/>
      <c r="O101" t="s">
        <v>2</v>
      </c>
      <c r="Q101">
        <v>1000</v>
      </c>
      <c r="R101">
        <v>432</v>
      </c>
      <c r="S101">
        <v>474</v>
      </c>
      <c r="T101">
        <v>94</v>
      </c>
    </row>
    <row r="107" spans="1:21" x14ac:dyDescent="0.25">
      <c r="O107" t="s">
        <v>70</v>
      </c>
    </row>
    <row r="108" spans="1:21" x14ac:dyDescent="0.25">
      <c r="O108" t="s">
        <v>0</v>
      </c>
    </row>
    <row r="109" spans="1:21" x14ac:dyDescent="0.25">
      <c r="A109" t="s">
        <v>60</v>
      </c>
      <c r="Q109" t="s">
        <v>2</v>
      </c>
      <c r="R109" t="s">
        <v>39</v>
      </c>
    </row>
    <row r="110" spans="1:21" s="1" customFormat="1" ht="100" x14ac:dyDescent="0.25">
      <c r="B110" s="11" t="s">
        <v>47</v>
      </c>
      <c r="C110" s="11" t="str">
        <f>J110</f>
        <v>Voted for Kamala Harris for President in 2024</v>
      </c>
      <c r="D110" s="11" t="str">
        <f>K110</f>
        <v>Voted for Donald Trump for President in 2024</v>
      </c>
      <c r="E110" s="11" t="str">
        <f>L110</f>
        <v>Voted for third party candidate in 2024</v>
      </c>
      <c r="F110" s="11" t="str">
        <f>M110</f>
        <v>Did not vote for President in 2024</v>
      </c>
      <c r="G110" s="10"/>
      <c r="I110" s="11" t="s">
        <v>44</v>
      </c>
      <c r="J110" s="11" t="s">
        <v>40</v>
      </c>
      <c r="K110" s="11" t="s">
        <v>41</v>
      </c>
      <c r="L110" s="11" t="s">
        <v>42</v>
      </c>
      <c r="M110" s="11" t="s">
        <v>43</v>
      </c>
      <c r="N110" s="10"/>
      <c r="R110" s="1" t="s">
        <v>40</v>
      </c>
      <c r="S110" s="1" t="s">
        <v>41</v>
      </c>
      <c r="T110" s="1" t="s">
        <v>42</v>
      </c>
      <c r="U110" s="1" t="s">
        <v>43</v>
      </c>
    </row>
    <row r="111" spans="1:21" x14ac:dyDescent="0.25">
      <c r="A111" s="13" t="s">
        <v>45</v>
      </c>
      <c r="B111" s="12">
        <f>(Q111+Q112)/Q116</f>
        <v>0.49650349650349651</v>
      </c>
      <c r="C111" s="12">
        <f>(R111+R112)/R116</f>
        <v>0.55672823218997358</v>
      </c>
      <c r="D111" s="12">
        <f>(S111+S112)/S116</f>
        <v>0.52130325814536338</v>
      </c>
      <c r="E111" s="12">
        <f>(T111+T112)/T116</f>
        <v>0.42857142857142855</v>
      </c>
      <c r="F111" s="12">
        <f>(U111+U112)/U116</f>
        <v>0.34722222222222221</v>
      </c>
      <c r="H111" s="13" t="s">
        <v>7</v>
      </c>
      <c r="I111" s="12">
        <f>Q111/Q116</f>
        <v>0.29970029970029971</v>
      </c>
      <c r="J111" s="12">
        <f>R111/R116</f>
        <v>0.36939313984168864</v>
      </c>
      <c r="K111" s="12">
        <f>S111/S116</f>
        <v>0.3032581453634085</v>
      </c>
      <c r="L111" s="12">
        <f>T111/T116</f>
        <v>0.2857142857142857</v>
      </c>
      <c r="M111" s="12">
        <f>U111/U116</f>
        <v>0.17129629629629631</v>
      </c>
      <c r="O111" t="s">
        <v>62</v>
      </c>
      <c r="P111" t="s">
        <v>7</v>
      </c>
      <c r="Q111">
        <v>300</v>
      </c>
      <c r="R111">
        <v>140</v>
      </c>
      <c r="S111">
        <v>121</v>
      </c>
      <c r="T111">
        <v>2</v>
      </c>
      <c r="U111">
        <v>37</v>
      </c>
    </row>
    <row r="112" spans="1:21" x14ac:dyDescent="0.25">
      <c r="A112" s="13" t="s">
        <v>63</v>
      </c>
      <c r="B112" s="12">
        <f>Q113/Q116</f>
        <v>0.4095904095904096</v>
      </c>
      <c r="C112" s="12">
        <f>R113/R116</f>
        <v>0.34036939313984171</v>
      </c>
      <c r="D112" s="12">
        <f>S113/S116</f>
        <v>0.38596491228070173</v>
      </c>
      <c r="E112" s="12">
        <f>T113/T116</f>
        <v>0.42857142857142855</v>
      </c>
      <c r="F112" s="12">
        <f>U113/U116</f>
        <v>0.57407407407407407</v>
      </c>
      <c r="H112" s="13" t="s">
        <v>8</v>
      </c>
      <c r="I112" s="12">
        <f>Q112/Q116</f>
        <v>0.1968031968031968</v>
      </c>
      <c r="J112" s="12">
        <f>R112/R116</f>
        <v>0.18733509234828497</v>
      </c>
      <c r="K112" s="12">
        <f>S112/S116</f>
        <v>0.21804511278195488</v>
      </c>
      <c r="L112" s="12">
        <f>T112/T116</f>
        <v>0.14285714285714285</v>
      </c>
      <c r="M112" s="12">
        <f>U112/U116</f>
        <v>0.17592592592592593</v>
      </c>
      <c r="P112" t="s">
        <v>8</v>
      </c>
      <c r="Q112">
        <v>197</v>
      </c>
      <c r="R112">
        <v>71</v>
      </c>
      <c r="S112">
        <v>87</v>
      </c>
      <c r="T112">
        <v>1</v>
      </c>
      <c r="U112">
        <v>38</v>
      </c>
    </row>
    <row r="113" spans="1:21" x14ac:dyDescent="0.25">
      <c r="A113" s="13" t="s">
        <v>46</v>
      </c>
      <c r="B113" s="12">
        <f>(Q114+Q115)/Q116</f>
        <v>9.3906093906093904E-2</v>
      </c>
      <c r="C113" s="12">
        <f>(R114+R115)/R116</f>
        <v>0.10290237467018469</v>
      </c>
      <c r="D113" s="12">
        <f>(S114+S115)/S116</f>
        <v>9.2731829573934832E-2</v>
      </c>
      <c r="E113" s="12">
        <f>(T114+T115)/T116</f>
        <v>0.14285714285714285</v>
      </c>
      <c r="F113" s="12">
        <f>(U114+U115)/U116</f>
        <v>7.8703703703703706E-2</v>
      </c>
      <c r="H113" s="13" t="s">
        <v>63</v>
      </c>
      <c r="I113" s="12">
        <f>Q113/Q116</f>
        <v>0.4095904095904096</v>
      </c>
      <c r="J113" s="12">
        <f>R113/R116</f>
        <v>0.34036939313984171</v>
      </c>
      <c r="K113" s="12">
        <f>S113/S116</f>
        <v>0.38596491228070173</v>
      </c>
      <c r="L113" s="12">
        <f>T113/T116</f>
        <v>0.42857142857142855</v>
      </c>
      <c r="M113" s="12">
        <f>U113/U116</f>
        <v>0.57407407407407407</v>
      </c>
      <c r="P113" t="s">
        <v>63</v>
      </c>
      <c r="Q113">
        <v>410</v>
      </c>
      <c r="R113">
        <v>129</v>
      </c>
      <c r="S113">
        <v>154</v>
      </c>
      <c r="T113">
        <v>3</v>
      </c>
      <c r="U113">
        <v>124</v>
      </c>
    </row>
    <row r="114" spans="1:21" x14ac:dyDescent="0.25">
      <c r="H114" s="13" t="s">
        <v>9</v>
      </c>
      <c r="I114" s="12">
        <f>Q114/Q116</f>
        <v>5.4945054945054944E-2</v>
      </c>
      <c r="J114" s="12">
        <f>R114/R116</f>
        <v>4.4854881266490766E-2</v>
      </c>
      <c r="K114" s="12">
        <f>S114/S116</f>
        <v>7.5187969924812026E-2</v>
      </c>
      <c r="L114" s="12">
        <f>T114/T116</f>
        <v>0</v>
      </c>
      <c r="M114" s="12">
        <f>U114/U116</f>
        <v>3.7037037037037035E-2</v>
      </c>
      <c r="P114" t="s">
        <v>9</v>
      </c>
      <c r="Q114">
        <v>55</v>
      </c>
      <c r="R114">
        <v>17</v>
      </c>
      <c r="S114">
        <v>30</v>
      </c>
      <c r="T114">
        <v>0</v>
      </c>
      <c r="U114">
        <v>8</v>
      </c>
    </row>
    <row r="115" spans="1:21" x14ac:dyDescent="0.25">
      <c r="A115" s="5" t="s">
        <v>48</v>
      </c>
      <c r="B115" s="6"/>
      <c r="C115" s="7">
        <f>C116/1000</f>
        <v>0.379</v>
      </c>
      <c r="D115" s="7">
        <f>D116/1000</f>
        <v>0.39900000000000002</v>
      </c>
      <c r="E115" s="7">
        <f>E116/1000</f>
        <v>7.0000000000000001E-3</v>
      </c>
      <c r="F115" s="7">
        <f>F116/1000</f>
        <v>0.216</v>
      </c>
      <c r="H115" s="13" t="s">
        <v>10</v>
      </c>
      <c r="I115" s="12">
        <f>Q115/Q116</f>
        <v>3.896103896103896E-2</v>
      </c>
      <c r="J115" s="12">
        <f>R115/R116</f>
        <v>5.8047493403693931E-2</v>
      </c>
      <c r="K115" s="12">
        <f>S115/S116</f>
        <v>1.7543859649122806E-2</v>
      </c>
      <c r="L115" s="12">
        <f>T115/T116</f>
        <v>0.14285714285714285</v>
      </c>
      <c r="M115" s="12">
        <f>U115/U116</f>
        <v>4.1666666666666664E-2</v>
      </c>
      <c r="P115" t="s">
        <v>10</v>
      </c>
      <c r="Q115">
        <v>39</v>
      </c>
      <c r="R115">
        <v>22</v>
      </c>
      <c r="S115">
        <v>7</v>
      </c>
      <c r="T115">
        <v>1</v>
      </c>
      <c r="U115">
        <v>9</v>
      </c>
    </row>
    <row r="116" spans="1:21" x14ac:dyDescent="0.25">
      <c r="A116" s="5" t="s">
        <v>49</v>
      </c>
      <c r="B116" s="6">
        <f>Q116</f>
        <v>1001</v>
      </c>
      <c r="C116" s="6">
        <f>R116</f>
        <v>379</v>
      </c>
      <c r="D116" s="6">
        <f>S116</f>
        <v>399</v>
      </c>
      <c r="E116" s="6">
        <f>T116</f>
        <v>7</v>
      </c>
      <c r="F116" s="6">
        <f>U116</f>
        <v>216</v>
      </c>
      <c r="O116" t="s">
        <v>2</v>
      </c>
      <c r="Q116">
        <v>1001</v>
      </c>
      <c r="R116">
        <v>379</v>
      </c>
      <c r="S116">
        <v>399</v>
      </c>
      <c r="T116">
        <v>7</v>
      </c>
      <c r="U116">
        <v>216</v>
      </c>
    </row>
  </sheetData>
  <pageMargins left="0.7" right="0.7" top="0.75" bottom="0.75" header="0.3" footer="0.3"/>
  <pageSetup orientation="portrait" horizontalDpi="0" verticalDpi="0"/>
</worksheet>
</file>

<file path=docMetadata/LabelInfo.xml><?xml version="1.0" encoding="utf-8"?>
<clbl:labelList xmlns:clbl="http://schemas.microsoft.com/office/2020/mipLabelMetadata">
  <clbl:label id="{73226585-c0ae-4f97-8b2a-625fcc3030a2}" enabled="0" method="" siteId="{73226585-c0ae-4f97-8b2a-625fcc3030a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Demographic Descriptives</vt:lpstr>
      <vt:lpstr>Trump</vt:lpstr>
      <vt:lpstr>Tillis</vt:lpstr>
      <vt:lpstr>Budd</vt:lpstr>
      <vt:lpstr>Stein</vt:lpstr>
      <vt:lpstr>Cooper</vt:lpstr>
      <vt:lpstr>Whatley</vt:lpstr>
      <vt:lpstr>Tillis Re-election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Bitzer</dc:creator>
  <cp:lastModifiedBy>Michael Bitzer</cp:lastModifiedBy>
  <dcterms:created xsi:type="dcterms:W3CDTF">2025-08-24T13:48:04Z</dcterms:created>
  <dcterms:modified xsi:type="dcterms:W3CDTF">2025-08-25T01:16:12Z</dcterms:modified>
</cp:coreProperties>
</file>