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202300"/>
  <mc:AlternateContent xmlns:mc="http://schemas.openxmlformats.org/markup-compatibility/2006">
    <mc:Choice Requires="x15">
      <x15ac:absPath xmlns:x15ac="http://schemas.microsoft.com/office/spreadsheetml/2010/11/ac" url="https://mycatawba-my.sharepoint.com/personal/jmbitzer_catawba_edu/Documents/NC Politics Center/YouGov Surveys/October 2025 Survey/"/>
    </mc:Choice>
  </mc:AlternateContent>
  <xr:revisionPtr revIDLastSave="1235" documentId="8_{433E8A32-0D4A-F44F-82FD-E55AA0B8B5F2}" xr6:coauthVersionLast="47" xr6:coauthVersionMax="47" xr10:uidLastSave="{64AD449C-9C92-364C-91C0-DC7841FCD470}"/>
  <bookViews>
    <workbookView xWindow="6020" yWindow="1460" windowWidth="41820" windowHeight="23080" xr2:uid="{ED935EC7-640F-3449-896F-1643088D88DA}"/>
  </bookViews>
  <sheets>
    <sheet name="Descriptive Toplines" sheetId="15" r:id="rId1"/>
    <sheet name="Trump approval" sheetId="1" r:id="rId2"/>
    <sheet name="Stein approval" sheetId="2" r:id="rId3"/>
    <sheet name="Tillis Approval" sheetId="3" r:id="rId4"/>
    <sheet name="Congressional Republican Party" sheetId="4" r:id="rId5"/>
    <sheet name="Congressional Democratic Party" sheetId="5" r:id="rId6"/>
    <sheet name="Michael Whatley" sheetId="6" r:id="rId7"/>
    <sheet name="Roy Cooper" sheetId="7" r:id="rId8"/>
    <sheet name="Western NC Helene Recovery" sheetId="8" r:id="rId9"/>
    <sheet name="Likely vote in 2026 mid-term" sheetId="9" r:id="rId10"/>
    <sheet name="Future of country" sheetId="10" r:id="rId11"/>
    <sheet name="2024 pres vote confidence" sheetId="11" r:id="rId12"/>
    <sheet name="Use of Military in cities" sheetId="12" r:id="rId13"/>
    <sheet name="Trump decision as dictator" sheetId="13" r:id="rId14"/>
    <sheet name="Republican Identification" sheetId="1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7" i="12" l="1"/>
  <c r="J126" i="12"/>
  <c r="J125" i="12"/>
  <c r="J124" i="12"/>
  <c r="J123" i="12"/>
  <c r="J113" i="12"/>
  <c r="J112" i="12"/>
  <c r="J111" i="12"/>
  <c r="J110" i="12"/>
  <c r="J109" i="12"/>
  <c r="J99" i="12"/>
  <c r="J98" i="12"/>
  <c r="J97" i="12"/>
  <c r="J96" i="12"/>
  <c r="J95" i="12"/>
  <c r="J85" i="12"/>
  <c r="J84" i="12"/>
  <c r="J83" i="12"/>
  <c r="J82" i="12"/>
  <c r="J81" i="12"/>
  <c r="J71" i="12"/>
  <c r="J70" i="12"/>
  <c r="J69" i="12"/>
  <c r="J68" i="12"/>
  <c r="J67" i="12"/>
  <c r="J56" i="12"/>
  <c r="J55" i="12"/>
  <c r="J54" i="12"/>
  <c r="J53" i="12"/>
  <c r="J52" i="12"/>
  <c r="J41" i="12"/>
  <c r="J40" i="12"/>
  <c r="J39" i="12"/>
  <c r="J38" i="12"/>
  <c r="J37" i="12"/>
  <c r="J26" i="12"/>
  <c r="J25" i="12"/>
  <c r="J24" i="12"/>
  <c r="J23" i="12"/>
  <c r="J22" i="12"/>
  <c r="J12" i="12"/>
  <c r="J11" i="12"/>
  <c r="J10" i="12"/>
  <c r="J9" i="12"/>
  <c r="J8" i="12"/>
  <c r="L9" i="14" l="1"/>
  <c r="L8" i="14"/>
  <c r="L6" i="14"/>
  <c r="L19" i="14"/>
  <c r="L18" i="14"/>
  <c r="L16" i="14"/>
  <c r="M29" i="14"/>
  <c r="M28" i="14"/>
  <c r="M26" i="14"/>
  <c r="O66" i="14"/>
  <c r="N86" i="14"/>
  <c r="M86" i="14"/>
  <c r="L86" i="14"/>
  <c r="N76" i="14"/>
  <c r="M76" i="14"/>
  <c r="L76" i="14"/>
  <c r="N66" i="14"/>
  <c r="M66" i="14"/>
  <c r="L66" i="14"/>
  <c r="N56" i="14"/>
  <c r="M56" i="14"/>
  <c r="L56" i="14"/>
  <c r="N46" i="14"/>
  <c r="M46" i="14"/>
  <c r="L46" i="14"/>
  <c r="M36" i="14"/>
  <c r="L36" i="14"/>
  <c r="L26" i="14"/>
  <c r="M16" i="14"/>
  <c r="M6" i="14"/>
  <c r="K89" i="14"/>
  <c r="K88" i="14"/>
  <c r="K87" i="14"/>
  <c r="K79" i="14"/>
  <c r="K78" i="14"/>
  <c r="K77" i="14"/>
  <c r="K69" i="14"/>
  <c r="K68" i="14"/>
  <c r="K67" i="14"/>
  <c r="K59" i="14"/>
  <c r="K58" i="14"/>
  <c r="K57" i="14"/>
  <c r="K49" i="14"/>
  <c r="K48" i="14"/>
  <c r="K47" i="14"/>
  <c r="K39" i="14"/>
  <c r="K38" i="14"/>
  <c r="K37" i="14"/>
  <c r="N89" i="14"/>
  <c r="N88" i="14"/>
  <c r="N87" i="14"/>
  <c r="M89" i="14"/>
  <c r="M88" i="14"/>
  <c r="M87" i="14"/>
  <c r="L89" i="14"/>
  <c r="L88" i="14"/>
  <c r="L87" i="14"/>
  <c r="N79" i="14"/>
  <c r="N78" i="14"/>
  <c r="N77" i="14"/>
  <c r="M79" i="14"/>
  <c r="M78" i="14"/>
  <c r="M77" i="14"/>
  <c r="L79" i="14"/>
  <c r="L78" i="14"/>
  <c r="L77" i="14"/>
  <c r="O69" i="14"/>
  <c r="O68" i="14"/>
  <c r="O67" i="14"/>
  <c r="N69" i="14"/>
  <c r="N68" i="14"/>
  <c r="N67" i="14"/>
  <c r="M69" i="14"/>
  <c r="M68" i="14"/>
  <c r="M67" i="14"/>
  <c r="L69" i="14"/>
  <c r="L68" i="14"/>
  <c r="L67" i="14"/>
  <c r="N59" i="14"/>
  <c r="N58" i="14"/>
  <c r="N57" i="14"/>
  <c r="M59" i="14"/>
  <c r="M58" i="14"/>
  <c r="M57" i="14"/>
  <c r="L59" i="14"/>
  <c r="L58" i="14"/>
  <c r="L57" i="14"/>
  <c r="N49" i="14"/>
  <c r="N48" i="14"/>
  <c r="N47" i="14"/>
  <c r="M49" i="14"/>
  <c r="M48" i="14"/>
  <c r="M47" i="14"/>
  <c r="L49" i="14"/>
  <c r="L48" i="14"/>
  <c r="L47" i="14"/>
  <c r="M39" i="14"/>
  <c r="M38" i="14"/>
  <c r="M37" i="14"/>
  <c r="L39" i="14"/>
  <c r="L38" i="14"/>
  <c r="L37" i="14"/>
  <c r="L29" i="14"/>
  <c r="L28" i="14"/>
  <c r="L27" i="14"/>
  <c r="K29" i="14"/>
  <c r="K28" i="14"/>
  <c r="K27" i="14"/>
  <c r="M19" i="14"/>
  <c r="K19" i="14"/>
  <c r="M18" i="14"/>
  <c r="K18" i="14"/>
  <c r="M17" i="14"/>
  <c r="K17" i="14"/>
  <c r="M9" i="14"/>
  <c r="M8" i="14"/>
  <c r="K9" i="14"/>
  <c r="K8" i="14"/>
  <c r="M7" i="14"/>
  <c r="K7" i="14"/>
  <c r="J127" i="13"/>
  <c r="J126" i="13"/>
  <c r="J125" i="13"/>
  <c r="J124" i="13"/>
  <c r="J123" i="13"/>
  <c r="J113" i="13"/>
  <c r="J112" i="13"/>
  <c r="J111" i="13"/>
  <c r="J110" i="13"/>
  <c r="J109" i="13"/>
  <c r="J99" i="13"/>
  <c r="J98" i="13"/>
  <c r="J97" i="13"/>
  <c r="J96" i="13"/>
  <c r="J95" i="13"/>
  <c r="J85" i="13"/>
  <c r="J84" i="13"/>
  <c r="J83" i="13"/>
  <c r="J82" i="13"/>
  <c r="J81" i="13"/>
  <c r="J71" i="13"/>
  <c r="J70" i="13"/>
  <c r="J69" i="13"/>
  <c r="J68" i="13"/>
  <c r="J67" i="13"/>
  <c r="J56" i="13"/>
  <c r="J55" i="13"/>
  <c r="J54" i="13"/>
  <c r="J53" i="13"/>
  <c r="J52" i="13"/>
  <c r="J41" i="13"/>
  <c r="J40" i="13"/>
  <c r="J39" i="13"/>
  <c r="J38" i="13"/>
  <c r="J37" i="13"/>
  <c r="J26" i="13"/>
  <c r="J25" i="13"/>
  <c r="J24" i="13"/>
  <c r="J23" i="13"/>
  <c r="J22" i="13"/>
  <c r="J12" i="13"/>
  <c r="J11" i="13"/>
  <c r="J10" i="13"/>
  <c r="J9" i="13"/>
  <c r="J8" i="13"/>
  <c r="O127" i="13"/>
  <c r="W125" i="13" s="1"/>
  <c r="N127" i="13"/>
  <c r="V125" i="13" s="1"/>
  <c r="M127" i="13"/>
  <c r="U125" i="13" s="1"/>
  <c r="L127" i="13"/>
  <c r="T125" i="13" s="1"/>
  <c r="K127" i="13"/>
  <c r="S125" i="13" s="1"/>
  <c r="O126" i="13"/>
  <c r="N126" i="13"/>
  <c r="M126" i="13"/>
  <c r="L126" i="13"/>
  <c r="K126" i="13"/>
  <c r="O125" i="13"/>
  <c r="W124" i="13" s="1"/>
  <c r="N125" i="13"/>
  <c r="M125" i="13"/>
  <c r="L125" i="13"/>
  <c r="K125" i="13"/>
  <c r="S124" i="13" s="1"/>
  <c r="O124" i="13"/>
  <c r="N124" i="13"/>
  <c r="M124" i="13"/>
  <c r="L124" i="13"/>
  <c r="K124" i="13"/>
  <c r="O123" i="13"/>
  <c r="N123" i="13"/>
  <c r="M123" i="13"/>
  <c r="L123" i="13"/>
  <c r="K123" i="13"/>
  <c r="O122" i="13"/>
  <c r="W122" i="13" s="1"/>
  <c r="N122" i="13"/>
  <c r="V122" i="13" s="1"/>
  <c r="M122" i="13"/>
  <c r="U122" i="13" s="1"/>
  <c r="L122" i="13"/>
  <c r="T122" i="13" s="1"/>
  <c r="K122" i="13"/>
  <c r="S122" i="13" s="1"/>
  <c r="N113" i="13"/>
  <c r="M113" i="13"/>
  <c r="L113" i="13"/>
  <c r="K113" i="13"/>
  <c r="N112" i="13"/>
  <c r="M112" i="13"/>
  <c r="L112" i="13"/>
  <c r="K112" i="13"/>
  <c r="V111" i="13"/>
  <c r="U111" i="13"/>
  <c r="T111" i="13"/>
  <c r="S111" i="13"/>
  <c r="N111" i="13"/>
  <c r="V110" i="13" s="1"/>
  <c r="M111" i="13"/>
  <c r="U110" i="13" s="1"/>
  <c r="L111" i="13"/>
  <c r="T110" i="13" s="1"/>
  <c r="K111" i="13"/>
  <c r="S110" i="13" s="1"/>
  <c r="N110" i="13"/>
  <c r="M110" i="13"/>
  <c r="L110" i="13"/>
  <c r="K110" i="13"/>
  <c r="N109" i="13"/>
  <c r="M109" i="13"/>
  <c r="U109" i="13" s="1"/>
  <c r="L109" i="13"/>
  <c r="T109" i="13" s="1"/>
  <c r="K109" i="13"/>
  <c r="S109" i="13" s="1"/>
  <c r="N108" i="13"/>
  <c r="V108" i="13" s="1"/>
  <c r="M108" i="13"/>
  <c r="U108" i="13" s="1"/>
  <c r="L108" i="13"/>
  <c r="T108" i="13" s="1"/>
  <c r="K108" i="13"/>
  <c r="S108" i="13" s="1"/>
  <c r="O99" i="13"/>
  <c r="W97" i="13" s="1"/>
  <c r="N99" i="13"/>
  <c r="V97" i="13" s="1"/>
  <c r="M99" i="13"/>
  <c r="U97" i="13" s="1"/>
  <c r="L99" i="13"/>
  <c r="T97" i="13" s="1"/>
  <c r="K99" i="13"/>
  <c r="S97" i="13" s="1"/>
  <c r="O98" i="13"/>
  <c r="N98" i="13"/>
  <c r="M98" i="13"/>
  <c r="L98" i="13"/>
  <c r="K98" i="13"/>
  <c r="O97" i="13"/>
  <c r="N97" i="13"/>
  <c r="M97" i="13"/>
  <c r="U96" i="13" s="1"/>
  <c r="L97" i="13"/>
  <c r="K97" i="13"/>
  <c r="O96" i="13"/>
  <c r="N96" i="13"/>
  <c r="M96" i="13"/>
  <c r="L96" i="13"/>
  <c r="K96" i="13"/>
  <c r="S95" i="13"/>
  <c r="O95" i="13"/>
  <c r="N95" i="13"/>
  <c r="M95" i="13"/>
  <c r="L95" i="13"/>
  <c r="K95" i="13"/>
  <c r="O94" i="13"/>
  <c r="W94" i="13" s="1"/>
  <c r="N94" i="13"/>
  <c r="V94" i="13" s="1"/>
  <c r="M94" i="13"/>
  <c r="U94" i="13" s="1"/>
  <c r="L94" i="13"/>
  <c r="T94" i="13" s="1"/>
  <c r="K94" i="13"/>
  <c r="S94" i="13" s="1"/>
  <c r="N85" i="13"/>
  <c r="V83" i="13" s="1"/>
  <c r="M85" i="13"/>
  <c r="U83" i="13" s="1"/>
  <c r="L85" i="13"/>
  <c r="T83" i="13" s="1"/>
  <c r="K85" i="13"/>
  <c r="S83" i="13" s="1"/>
  <c r="N84" i="13"/>
  <c r="M84" i="13"/>
  <c r="L84" i="13"/>
  <c r="K84" i="13"/>
  <c r="N83" i="13"/>
  <c r="M83" i="13"/>
  <c r="L83" i="13"/>
  <c r="T82" i="13" s="1"/>
  <c r="K83" i="13"/>
  <c r="N82" i="13"/>
  <c r="M82" i="13"/>
  <c r="L82" i="13"/>
  <c r="K82" i="13"/>
  <c r="S81" i="13"/>
  <c r="N81" i="13"/>
  <c r="V81" i="13" s="1"/>
  <c r="M81" i="13"/>
  <c r="U81" i="13" s="1"/>
  <c r="L81" i="13"/>
  <c r="T81" i="13" s="1"/>
  <c r="K81" i="13"/>
  <c r="N80" i="13"/>
  <c r="V80" i="13" s="1"/>
  <c r="M80" i="13"/>
  <c r="U80" i="13" s="1"/>
  <c r="L80" i="13"/>
  <c r="T80" i="13" s="1"/>
  <c r="K80" i="13"/>
  <c r="S80" i="13" s="1"/>
  <c r="N71" i="13"/>
  <c r="V69" i="13" s="1"/>
  <c r="M71" i="13"/>
  <c r="U69" i="13" s="1"/>
  <c r="L71" i="13"/>
  <c r="T69" i="13" s="1"/>
  <c r="K71" i="13"/>
  <c r="S69" i="13" s="1"/>
  <c r="N70" i="13"/>
  <c r="M70" i="13"/>
  <c r="L70" i="13"/>
  <c r="K70" i="13"/>
  <c r="N69" i="13"/>
  <c r="M69" i="13"/>
  <c r="L69" i="13"/>
  <c r="K69" i="13"/>
  <c r="N68" i="13"/>
  <c r="M68" i="13"/>
  <c r="L68" i="13"/>
  <c r="T67" i="13" s="1"/>
  <c r="K68" i="13"/>
  <c r="U67" i="13"/>
  <c r="N67" i="13"/>
  <c r="V67" i="13" s="1"/>
  <c r="M67" i="13"/>
  <c r="L67" i="13"/>
  <c r="K67" i="13"/>
  <c r="N66" i="13"/>
  <c r="V66" i="13" s="1"/>
  <c r="M66" i="13"/>
  <c r="U66" i="13" s="1"/>
  <c r="L66" i="13"/>
  <c r="T66" i="13" s="1"/>
  <c r="K66" i="13"/>
  <c r="S66" i="13" s="1"/>
  <c r="M56" i="13"/>
  <c r="U54" i="13" s="1"/>
  <c r="L56" i="13"/>
  <c r="T54" i="13" s="1"/>
  <c r="K56" i="13"/>
  <c r="M55" i="13"/>
  <c r="L55" i="13"/>
  <c r="K55" i="13"/>
  <c r="S54" i="13"/>
  <c r="M54" i="13"/>
  <c r="L54" i="13"/>
  <c r="K54" i="13"/>
  <c r="M53" i="13"/>
  <c r="L53" i="13"/>
  <c r="K53" i="13"/>
  <c r="M52" i="13"/>
  <c r="L52" i="13"/>
  <c r="K52" i="13"/>
  <c r="M51" i="13"/>
  <c r="U51" i="13" s="1"/>
  <c r="L51" i="13"/>
  <c r="T51" i="13" s="1"/>
  <c r="K51" i="13"/>
  <c r="S51" i="13" s="1"/>
  <c r="N41" i="13"/>
  <c r="M41" i="13"/>
  <c r="U39" i="13" s="1"/>
  <c r="L41" i="13"/>
  <c r="T39" i="13" s="1"/>
  <c r="K41" i="13"/>
  <c r="N40" i="13"/>
  <c r="M40" i="13"/>
  <c r="L40" i="13"/>
  <c r="K40" i="13"/>
  <c r="V39" i="13"/>
  <c r="S39" i="13"/>
  <c r="N39" i="13"/>
  <c r="M39" i="13"/>
  <c r="L39" i="13"/>
  <c r="K39" i="13"/>
  <c r="N38" i="13"/>
  <c r="M38" i="13"/>
  <c r="L38" i="13"/>
  <c r="K38" i="13"/>
  <c r="N37" i="13"/>
  <c r="M37" i="13"/>
  <c r="L37" i="13"/>
  <c r="K37" i="13"/>
  <c r="N36" i="13"/>
  <c r="V36" i="13" s="1"/>
  <c r="M36" i="13"/>
  <c r="U36" i="13" s="1"/>
  <c r="L36" i="13"/>
  <c r="T36" i="13" s="1"/>
  <c r="K36" i="13"/>
  <c r="S36" i="13" s="1"/>
  <c r="O26" i="13"/>
  <c r="N26" i="13"/>
  <c r="V24" i="13" s="1"/>
  <c r="M26" i="13"/>
  <c r="U24" i="13" s="1"/>
  <c r="L26" i="13"/>
  <c r="K26" i="13"/>
  <c r="S24" i="13" s="1"/>
  <c r="O25" i="13"/>
  <c r="N25" i="13"/>
  <c r="M25" i="13"/>
  <c r="L25" i="13"/>
  <c r="K25" i="13"/>
  <c r="W24" i="13"/>
  <c r="T24" i="13"/>
  <c r="O24" i="13"/>
  <c r="N24" i="13"/>
  <c r="V23" i="13" s="1"/>
  <c r="M24" i="13"/>
  <c r="L24" i="13"/>
  <c r="K24" i="13"/>
  <c r="O23" i="13"/>
  <c r="N23" i="13"/>
  <c r="M23" i="13"/>
  <c r="L23" i="13"/>
  <c r="K23" i="13"/>
  <c r="O22" i="13"/>
  <c r="N22" i="13"/>
  <c r="M22" i="13"/>
  <c r="L22" i="13"/>
  <c r="T22" i="13" s="1"/>
  <c r="K22" i="13"/>
  <c r="O21" i="13"/>
  <c r="W21" i="13" s="1"/>
  <c r="N21" i="13"/>
  <c r="V21" i="13" s="1"/>
  <c r="M21" i="13"/>
  <c r="U21" i="13" s="1"/>
  <c r="L21" i="13"/>
  <c r="T21" i="13" s="1"/>
  <c r="K21" i="13"/>
  <c r="S21" i="13" s="1"/>
  <c r="O12" i="13"/>
  <c r="W10" i="13" s="1"/>
  <c r="N12" i="13"/>
  <c r="V10" i="13" s="1"/>
  <c r="M12" i="13"/>
  <c r="U10" i="13" s="1"/>
  <c r="L12" i="13"/>
  <c r="T10" i="13" s="1"/>
  <c r="K12" i="13"/>
  <c r="S10" i="13" s="1"/>
  <c r="O11" i="13"/>
  <c r="N11" i="13"/>
  <c r="M11" i="13"/>
  <c r="U9" i="13" s="1"/>
  <c r="L11" i="13"/>
  <c r="K11" i="13"/>
  <c r="O10" i="13"/>
  <c r="N10" i="13"/>
  <c r="M10" i="13"/>
  <c r="L10" i="13"/>
  <c r="K10" i="13"/>
  <c r="O9" i="13"/>
  <c r="N9" i="13"/>
  <c r="M9" i="13"/>
  <c r="L9" i="13"/>
  <c r="K9" i="13"/>
  <c r="O8" i="13"/>
  <c r="N8" i="13"/>
  <c r="M8" i="13"/>
  <c r="L8" i="13"/>
  <c r="T8" i="13" s="1"/>
  <c r="K8" i="13"/>
  <c r="O7" i="13"/>
  <c r="W7" i="13" s="1"/>
  <c r="N7" i="13"/>
  <c r="V7" i="13" s="1"/>
  <c r="M7" i="13"/>
  <c r="U7" i="13" s="1"/>
  <c r="L7" i="13"/>
  <c r="T7" i="13" s="1"/>
  <c r="K7" i="13"/>
  <c r="S7" i="13" s="1"/>
  <c r="O127" i="12"/>
  <c r="W125" i="12" s="1"/>
  <c r="N127" i="12"/>
  <c r="V125" i="12" s="1"/>
  <c r="M127" i="12"/>
  <c r="U125" i="12" s="1"/>
  <c r="L127" i="12"/>
  <c r="T125" i="12" s="1"/>
  <c r="K127" i="12"/>
  <c r="S125" i="12" s="1"/>
  <c r="O126" i="12"/>
  <c r="N126" i="12"/>
  <c r="M126" i="12"/>
  <c r="L126" i="12"/>
  <c r="K126" i="12"/>
  <c r="O125" i="12"/>
  <c r="W124" i="12" s="1"/>
  <c r="N125" i="12"/>
  <c r="M125" i="12"/>
  <c r="L125" i="12"/>
  <c r="K125" i="12"/>
  <c r="O124" i="12"/>
  <c r="N124" i="12"/>
  <c r="M124" i="12"/>
  <c r="L124" i="12"/>
  <c r="K124" i="12"/>
  <c r="O123" i="12"/>
  <c r="N123" i="12"/>
  <c r="M123" i="12"/>
  <c r="L123" i="12"/>
  <c r="T123" i="12" s="1"/>
  <c r="K123" i="12"/>
  <c r="U122" i="12"/>
  <c r="O122" i="12"/>
  <c r="W122" i="12" s="1"/>
  <c r="N122" i="12"/>
  <c r="V122" i="12" s="1"/>
  <c r="M122" i="12"/>
  <c r="L122" i="12"/>
  <c r="T122" i="12" s="1"/>
  <c r="K122" i="12"/>
  <c r="S122" i="12" s="1"/>
  <c r="N113" i="12"/>
  <c r="M113" i="12"/>
  <c r="L113" i="12"/>
  <c r="K113" i="12"/>
  <c r="N112" i="12"/>
  <c r="M112" i="12"/>
  <c r="L112" i="12"/>
  <c r="K112" i="12"/>
  <c r="V111" i="12"/>
  <c r="U111" i="12"/>
  <c r="T111" i="12"/>
  <c r="S111" i="12"/>
  <c r="N111" i="12"/>
  <c r="V110" i="12" s="1"/>
  <c r="M111" i="12"/>
  <c r="L111" i="12"/>
  <c r="T110" i="12" s="1"/>
  <c r="K111" i="12"/>
  <c r="S110" i="12" s="1"/>
  <c r="U110" i="12"/>
  <c r="N110" i="12"/>
  <c r="M110" i="12"/>
  <c r="L110" i="12"/>
  <c r="K110" i="12"/>
  <c r="N109" i="12"/>
  <c r="M109" i="12"/>
  <c r="L109" i="12"/>
  <c r="T109" i="12" s="1"/>
  <c r="K109" i="12"/>
  <c r="N108" i="12"/>
  <c r="V108" i="12" s="1"/>
  <c r="M108" i="12"/>
  <c r="U108" i="12" s="1"/>
  <c r="L108" i="12"/>
  <c r="T108" i="12" s="1"/>
  <c r="K108" i="12"/>
  <c r="S108" i="12" s="1"/>
  <c r="O99" i="12"/>
  <c r="W97" i="12" s="1"/>
  <c r="N99" i="12"/>
  <c r="V97" i="12" s="1"/>
  <c r="M99" i="12"/>
  <c r="U97" i="12" s="1"/>
  <c r="L99" i="12"/>
  <c r="T97" i="12" s="1"/>
  <c r="K99" i="12"/>
  <c r="S97" i="12" s="1"/>
  <c r="O98" i="12"/>
  <c r="N98" i="12"/>
  <c r="M98" i="12"/>
  <c r="L98" i="12"/>
  <c r="K98" i="12"/>
  <c r="O97" i="12"/>
  <c r="N97" i="12"/>
  <c r="M97" i="12"/>
  <c r="L97" i="12"/>
  <c r="K97" i="12"/>
  <c r="W96" i="12"/>
  <c r="O96" i="12"/>
  <c r="N96" i="12"/>
  <c r="M96" i="12"/>
  <c r="L96" i="12"/>
  <c r="K96" i="12"/>
  <c r="O95" i="12"/>
  <c r="N95" i="12"/>
  <c r="M95" i="12"/>
  <c r="L95" i="12"/>
  <c r="K95" i="12"/>
  <c r="O94" i="12"/>
  <c r="W94" i="12" s="1"/>
  <c r="N94" i="12"/>
  <c r="V94" i="12" s="1"/>
  <c r="M94" i="12"/>
  <c r="U94" i="12" s="1"/>
  <c r="L94" i="12"/>
  <c r="T94" i="12" s="1"/>
  <c r="K94" i="12"/>
  <c r="S94" i="12" s="1"/>
  <c r="N85" i="12"/>
  <c r="M85" i="12"/>
  <c r="L85" i="12"/>
  <c r="K85" i="12"/>
  <c r="N84" i="12"/>
  <c r="M84" i="12"/>
  <c r="L84" i="12"/>
  <c r="K84" i="12"/>
  <c r="V83" i="12"/>
  <c r="U83" i="12"/>
  <c r="T83" i="12"/>
  <c r="S83" i="12"/>
  <c r="N83" i="12"/>
  <c r="M83" i="12"/>
  <c r="U82" i="12" s="1"/>
  <c r="L83" i="12"/>
  <c r="T82" i="12" s="1"/>
  <c r="K83" i="12"/>
  <c r="S82" i="12" s="1"/>
  <c r="N82" i="12"/>
  <c r="M82" i="12"/>
  <c r="L82" i="12"/>
  <c r="K82" i="12"/>
  <c r="N81" i="12"/>
  <c r="V81" i="12" s="1"/>
  <c r="M81" i="12"/>
  <c r="L81" i="12"/>
  <c r="K81" i="12"/>
  <c r="N80" i="12"/>
  <c r="V80" i="12" s="1"/>
  <c r="M80" i="12"/>
  <c r="U80" i="12" s="1"/>
  <c r="L80" i="12"/>
  <c r="T80" i="12" s="1"/>
  <c r="K80" i="12"/>
  <c r="S80" i="12" s="1"/>
  <c r="N71" i="12"/>
  <c r="M71" i="12"/>
  <c r="L71" i="12"/>
  <c r="K71" i="12"/>
  <c r="N70" i="12"/>
  <c r="M70" i="12"/>
  <c r="L70" i="12"/>
  <c r="K70" i="12"/>
  <c r="V69" i="12"/>
  <c r="U69" i="12"/>
  <c r="T69" i="12"/>
  <c r="S69" i="12"/>
  <c r="N69" i="12"/>
  <c r="V68" i="12" s="1"/>
  <c r="M69" i="12"/>
  <c r="U68" i="12" s="1"/>
  <c r="L69" i="12"/>
  <c r="T68" i="12" s="1"/>
  <c r="K69" i="12"/>
  <c r="S68" i="12" s="1"/>
  <c r="N68" i="12"/>
  <c r="V67" i="12" s="1"/>
  <c r="M68" i="12"/>
  <c r="L68" i="12"/>
  <c r="T67" i="12" s="1"/>
  <c r="K68" i="12"/>
  <c r="N67" i="12"/>
  <c r="M67" i="12"/>
  <c r="L67" i="12"/>
  <c r="K67" i="12"/>
  <c r="N66" i="12"/>
  <c r="V66" i="12" s="1"/>
  <c r="M66" i="12"/>
  <c r="U66" i="12" s="1"/>
  <c r="L66" i="12"/>
  <c r="T66" i="12" s="1"/>
  <c r="K66" i="12"/>
  <c r="S66" i="12" s="1"/>
  <c r="M56" i="12"/>
  <c r="U54" i="12" s="1"/>
  <c r="L56" i="12"/>
  <c r="T54" i="12" s="1"/>
  <c r="K56" i="12"/>
  <c r="S54" i="12" s="1"/>
  <c r="M55" i="12"/>
  <c r="L55" i="12"/>
  <c r="K55" i="12"/>
  <c r="M54" i="12"/>
  <c r="L54" i="12"/>
  <c r="K54" i="12"/>
  <c r="M53" i="12"/>
  <c r="L53" i="12"/>
  <c r="K53" i="12"/>
  <c r="M52" i="12"/>
  <c r="U52" i="12" s="1"/>
  <c r="L52" i="12"/>
  <c r="T52" i="12" s="1"/>
  <c r="K52" i="12"/>
  <c r="T51" i="12"/>
  <c r="M51" i="12"/>
  <c r="U51" i="12" s="1"/>
  <c r="L51" i="12"/>
  <c r="K51" i="12"/>
  <c r="S51" i="12" s="1"/>
  <c r="N41" i="12"/>
  <c r="M41" i="12"/>
  <c r="L41" i="12"/>
  <c r="K41" i="12"/>
  <c r="N40" i="12"/>
  <c r="M40" i="12"/>
  <c r="L40" i="12"/>
  <c r="K40" i="12"/>
  <c r="V39" i="12"/>
  <c r="U39" i="12"/>
  <c r="T39" i="12"/>
  <c r="S39" i="12"/>
  <c r="N39" i="12"/>
  <c r="V38" i="12" s="1"/>
  <c r="M39" i="12"/>
  <c r="U38" i="12" s="1"/>
  <c r="L39" i="12"/>
  <c r="K39" i="12"/>
  <c r="S38" i="12" s="1"/>
  <c r="T38" i="12"/>
  <c r="N38" i="12"/>
  <c r="M38" i="12"/>
  <c r="L38" i="12"/>
  <c r="K38" i="12"/>
  <c r="N37" i="12"/>
  <c r="M37" i="12"/>
  <c r="L37" i="12"/>
  <c r="K37" i="12"/>
  <c r="S37" i="12" s="1"/>
  <c r="S36" i="12"/>
  <c r="N36" i="12"/>
  <c r="V36" i="12" s="1"/>
  <c r="M36" i="12"/>
  <c r="U36" i="12" s="1"/>
  <c r="L36" i="12"/>
  <c r="T36" i="12" s="1"/>
  <c r="K36" i="12"/>
  <c r="O26" i="12"/>
  <c r="W24" i="12" s="1"/>
  <c r="N26" i="12"/>
  <c r="V24" i="12" s="1"/>
  <c r="M26" i="12"/>
  <c r="L26" i="12"/>
  <c r="T24" i="12" s="1"/>
  <c r="K26" i="12"/>
  <c r="S24" i="12" s="1"/>
  <c r="O25" i="12"/>
  <c r="N25" i="12"/>
  <c r="M25" i="12"/>
  <c r="L25" i="12"/>
  <c r="K25" i="12"/>
  <c r="U24" i="12"/>
  <c r="O24" i="12"/>
  <c r="N24" i="12"/>
  <c r="V23" i="12" s="1"/>
  <c r="M24" i="12"/>
  <c r="L24" i="12"/>
  <c r="K24" i="12"/>
  <c r="O23" i="12"/>
  <c r="N23" i="12"/>
  <c r="M23" i="12"/>
  <c r="L23" i="12"/>
  <c r="K23" i="12"/>
  <c r="O22" i="12"/>
  <c r="N22" i="12"/>
  <c r="M22" i="12"/>
  <c r="L22" i="12"/>
  <c r="K22" i="12"/>
  <c r="O21" i="12"/>
  <c r="W21" i="12" s="1"/>
  <c r="N21" i="12"/>
  <c r="V21" i="12" s="1"/>
  <c r="M21" i="12"/>
  <c r="U21" i="12" s="1"/>
  <c r="L21" i="12"/>
  <c r="T21" i="12" s="1"/>
  <c r="K21" i="12"/>
  <c r="S21" i="12" s="1"/>
  <c r="O12" i="12"/>
  <c r="W10" i="12" s="1"/>
  <c r="N12" i="12"/>
  <c r="V10" i="12" s="1"/>
  <c r="M12" i="12"/>
  <c r="U10" i="12" s="1"/>
  <c r="L12" i="12"/>
  <c r="T10" i="12" s="1"/>
  <c r="K12" i="12"/>
  <c r="S10" i="12" s="1"/>
  <c r="O11" i="12"/>
  <c r="N11" i="12"/>
  <c r="M11" i="12"/>
  <c r="L11" i="12"/>
  <c r="K11" i="12"/>
  <c r="O10" i="12"/>
  <c r="N10" i="12"/>
  <c r="M10" i="12"/>
  <c r="L10" i="12"/>
  <c r="K10" i="12"/>
  <c r="O9" i="12"/>
  <c r="N9" i="12"/>
  <c r="M9" i="12"/>
  <c r="L9" i="12"/>
  <c r="K9" i="12"/>
  <c r="O8" i="12"/>
  <c r="N8" i="12"/>
  <c r="M8" i="12"/>
  <c r="L8" i="12"/>
  <c r="T8" i="12" s="1"/>
  <c r="K8" i="12"/>
  <c r="O7" i="12"/>
  <c r="W7" i="12" s="1"/>
  <c r="N7" i="12"/>
  <c r="V7" i="12" s="1"/>
  <c r="M7" i="12"/>
  <c r="U7" i="12" s="1"/>
  <c r="L7" i="12"/>
  <c r="T7" i="12" s="1"/>
  <c r="K7" i="12"/>
  <c r="S7" i="12" s="1"/>
  <c r="N107" i="11"/>
  <c r="M107" i="11"/>
  <c r="L107" i="11"/>
  <c r="K107" i="11"/>
  <c r="J107" i="11"/>
  <c r="N106" i="11"/>
  <c r="M106" i="11"/>
  <c r="L106" i="11"/>
  <c r="K106" i="11"/>
  <c r="J106" i="11"/>
  <c r="N105" i="11"/>
  <c r="M105" i="11"/>
  <c r="L105" i="11"/>
  <c r="K105" i="11"/>
  <c r="J105" i="11"/>
  <c r="N104" i="11"/>
  <c r="M104" i="11"/>
  <c r="L104" i="11"/>
  <c r="K104" i="11"/>
  <c r="J104" i="11"/>
  <c r="N103" i="11"/>
  <c r="M103" i="11"/>
  <c r="L103" i="11"/>
  <c r="K103" i="11"/>
  <c r="N95" i="11"/>
  <c r="M95" i="11"/>
  <c r="L95" i="11"/>
  <c r="K95" i="11"/>
  <c r="J95" i="11"/>
  <c r="N94" i="11"/>
  <c r="M94" i="11"/>
  <c r="L94" i="11"/>
  <c r="K94" i="11"/>
  <c r="J94" i="11"/>
  <c r="N93" i="11"/>
  <c r="M93" i="11"/>
  <c r="L93" i="11"/>
  <c r="K93" i="11"/>
  <c r="J93" i="11"/>
  <c r="N92" i="11"/>
  <c r="M92" i="11"/>
  <c r="L92" i="11"/>
  <c r="K92" i="11"/>
  <c r="J92" i="11"/>
  <c r="N91" i="11"/>
  <c r="M91" i="11"/>
  <c r="L91" i="11"/>
  <c r="K91" i="11"/>
  <c r="O83" i="11"/>
  <c r="N83" i="11"/>
  <c r="M83" i="11"/>
  <c r="L83" i="11"/>
  <c r="K83" i="11"/>
  <c r="J83" i="11"/>
  <c r="O82" i="11"/>
  <c r="N82" i="11"/>
  <c r="M82" i="11"/>
  <c r="L82" i="11"/>
  <c r="K82" i="11"/>
  <c r="J82" i="11"/>
  <c r="O81" i="11"/>
  <c r="N81" i="11"/>
  <c r="M81" i="11"/>
  <c r="L81" i="11"/>
  <c r="K81" i="11"/>
  <c r="J81" i="11"/>
  <c r="O80" i="11"/>
  <c r="N80" i="11"/>
  <c r="M80" i="11"/>
  <c r="L80" i="11"/>
  <c r="K80" i="11"/>
  <c r="J80" i="11"/>
  <c r="O79" i="11"/>
  <c r="N79" i="11"/>
  <c r="M79" i="11"/>
  <c r="L79" i="11"/>
  <c r="K79" i="11"/>
  <c r="N71" i="11"/>
  <c r="M71" i="11"/>
  <c r="L71" i="11"/>
  <c r="K71" i="11"/>
  <c r="J71" i="11"/>
  <c r="N70" i="11"/>
  <c r="M70" i="11"/>
  <c r="L70" i="11"/>
  <c r="K70" i="11"/>
  <c r="J70" i="11"/>
  <c r="N69" i="11"/>
  <c r="M69" i="11"/>
  <c r="L69" i="11"/>
  <c r="K69" i="11"/>
  <c r="J69" i="11"/>
  <c r="N68" i="11"/>
  <c r="M68" i="11"/>
  <c r="L68" i="11"/>
  <c r="K68" i="11"/>
  <c r="J68" i="11"/>
  <c r="N67" i="11"/>
  <c r="M67" i="11"/>
  <c r="L67" i="11"/>
  <c r="K67" i="11"/>
  <c r="N59" i="11"/>
  <c r="M59" i="11"/>
  <c r="L59" i="11"/>
  <c r="K59" i="11"/>
  <c r="J59" i="11"/>
  <c r="N58" i="11"/>
  <c r="M58" i="11"/>
  <c r="L58" i="11"/>
  <c r="K58" i="11"/>
  <c r="J58" i="11"/>
  <c r="N57" i="11"/>
  <c r="M57" i="11"/>
  <c r="L57" i="11"/>
  <c r="K57" i="11"/>
  <c r="J57" i="11"/>
  <c r="N56" i="11"/>
  <c r="M56" i="11"/>
  <c r="L56" i="11"/>
  <c r="K56" i="11"/>
  <c r="J56" i="11"/>
  <c r="N55" i="11"/>
  <c r="M55" i="11"/>
  <c r="L55" i="11"/>
  <c r="K55" i="11"/>
  <c r="M47" i="11"/>
  <c r="L47" i="11"/>
  <c r="K47" i="11"/>
  <c r="J47" i="11"/>
  <c r="M46" i="11"/>
  <c r="L46" i="11"/>
  <c r="K46" i="11"/>
  <c r="J46" i="11"/>
  <c r="M45" i="11"/>
  <c r="L45" i="11"/>
  <c r="K45" i="11"/>
  <c r="J45" i="11"/>
  <c r="M44" i="11"/>
  <c r="L44" i="11"/>
  <c r="K44" i="11"/>
  <c r="J44" i="11"/>
  <c r="M43" i="11"/>
  <c r="L43" i="11"/>
  <c r="K43" i="11"/>
  <c r="N35" i="11"/>
  <c r="M35" i="11"/>
  <c r="L35" i="11"/>
  <c r="K35" i="11"/>
  <c r="J35" i="11"/>
  <c r="N34" i="11"/>
  <c r="M34" i="11"/>
  <c r="L34" i="11"/>
  <c r="K34" i="11"/>
  <c r="J34" i="11"/>
  <c r="N33" i="11"/>
  <c r="M33" i="11"/>
  <c r="L33" i="11"/>
  <c r="K33" i="11"/>
  <c r="J33" i="11"/>
  <c r="N32" i="11"/>
  <c r="M32" i="11"/>
  <c r="L32" i="11"/>
  <c r="K32" i="11"/>
  <c r="J32" i="11"/>
  <c r="N31" i="11"/>
  <c r="M31" i="11"/>
  <c r="L31" i="11"/>
  <c r="K31" i="11"/>
  <c r="O23" i="11"/>
  <c r="N23" i="11"/>
  <c r="M23" i="11"/>
  <c r="L23" i="11"/>
  <c r="K23" i="11"/>
  <c r="J23" i="11"/>
  <c r="O22" i="11"/>
  <c r="N22" i="11"/>
  <c r="M22" i="11"/>
  <c r="L22" i="11"/>
  <c r="K22" i="11"/>
  <c r="J22" i="11"/>
  <c r="O21" i="11"/>
  <c r="N21" i="11"/>
  <c r="M21" i="11"/>
  <c r="L21" i="11"/>
  <c r="K21" i="11"/>
  <c r="J21" i="11"/>
  <c r="O20" i="11"/>
  <c r="N20" i="11"/>
  <c r="M20" i="11"/>
  <c r="L20" i="11"/>
  <c r="K20" i="11"/>
  <c r="J20" i="11"/>
  <c r="O19" i="11"/>
  <c r="N19" i="11"/>
  <c r="M19" i="11"/>
  <c r="L19" i="11"/>
  <c r="K19" i="11"/>
  <c r="O11" i="11"/>
  <c r="O10" i="11"/>
  <c r="O9" i="11"/>
  <c r="O8" i="11"/>
  <c r="N11" i="11"/>
  <c r="N10" i="11"/>
  <c r="N9" i="11"/>
  <c r="N8" i="11"/>
  <c r="M11" i="11"/>
  <c r="M10" i="11"/>
  <c r="M9" i="11"/>
  <c r="M8" i="11"/>
  <c r="L11" i="11"/>
  <c r="L10" i="11"/>
  <c r="L9" i="11"/>
  <c r="L8" i="11"/>
  <c r="K11" i="11"/>
  <c r="K10" i="11"/>
  <c r="K9" i="11"/>
  <c r="O7" i="11"/>
  <c r="N7" i="11"/>
  <c r="M7" i="11"/>
  <c r="L7" i="11"/>
  <c r="K7" i="11"/>
  <c r="K8" i="11"/>
  <c r="J11" i="11"/>
  <c r="J10" i="11"/>
  <c r="J9" i="11"/>
  <c r="J8" i="11"/>
  <c r="S124" i="10"/>
  <c r="V111" i="10"/>
  <c r="U68" i="10"/>
  <c r="V9" i="10"/>
  <c r="O10" i="10"/>
  <c r="W9" i="10" s="1"/>
  <c r="O127" i="10"/>
  <c r="N127" i="10"/>
  <c r="M127" i="10"/>
  <c r="L127" i="10"/>
  <c r="K127" i="10"/>
  <c r="J127" i="10"/>
  <c r="O126" i="10"/>
  <c r="W125" i="10" s="1"/>
  <c r="N126" i="10"/>
  <c r="V125" i="10" s="1"/>
  <c r="M126" i="10"/>
  <c r="L126" i="10"/>
  <c r="K126" i="10"/>
  <c r="J126" i="10"/>
  <c r="O125" i="10"/>
  <c r="W124" i="10" s="1"/>
  <c r="N125" i="10"/>
  <c r="V124" i="10" s="1"/>
  <c r="M125" i="10"/>
  <c r="U124" i="10" s="1"/>
  <c r="L125" i="10"/>
  <c r="T124" i="10" s="1"/>
  <c r="K125" i="10"/>
  <c r="J125" i="10"/>
  <c r="O124" i="10"/>
  <c r="N124" i="10"/>
  <c r="M124" i="10"/>
  <c r="L124" i="10"/>
  <c r="K124" i="10"/>
  <c r="J124" i="10"/>
  <c r="O123" i="10"/>
  <c r="N123" i="10"/>
  <c r="M123" i="10"/>
  <c r="L123" i="10"/>
  <c r="K123" i="10"/>
  <c r="J123" i="10"/>
  <c r="O122" i="10"/>
  <c r="W122" i="10" s="1"/>
  <c r="N122" i="10"/>
  <c r="V122" i="10" s="1"/>
  <c r="M122" i="10"/>
  <c r="U122" i="10" s="1"/>
  <c r="L122" i="10"/>
  <c r="T122" i="10" s="1"/>
  <c r="K122" i="10"/>
  <c r="S122" i="10" s="1"/>
  <c r="N113" i="10"/>
  <c r="M113" i="10"/>
  <c r="L113" i="10"/>
  <c r="K113" i="10"/>
  <c r="J113" i="10"/>
  <c r="N112" i="10"/>
  <c r="M112" i="10"/>
  <c r="L112" i="10"/>
  <c r="K112" i="10"/>
  <c r="J112" i="10"/>
  <c r="N111" i="10"/>
  <c r="V110" i="10" s="1"/>
  <c r="M111" i="10"/>
  <c r="U110" i="10" s="1"/>
  <c r="L111" i="10"/>
  <c r="T110" i="10" s="1"/>
  <c r="K111" i="10"/>
  <c r="S110" i="10" s="1"/>
  <c r="J111" i="10"/>
  <c r="N110" i="10"/>
  <c r="M110" i="10"/>
  <c r="L110" i="10"/>
  <c r="K110" i="10"/>
  <c r="J110" i="10"/>
  <c r="N109" i="10"/>
  <c r="M109" i="10"/>
  <c r="L109" i="10"/>
  <c r="K109" i="10"/>
  <c r="J109" i="10"/>
  <c r="N108" i="10"/>
  <c r="V108" i="10" s="1"/>
  <c r="M108" i="10"/>
  <c r="U108" i="10" s="1"/>
  <c r="L108" i="10"/>
  <c r="T108" i="10" s="1"/>
  <c r="K108" i="10"/>
  <c r="S108" i="10" s="1"/>
  <c r="J108" i="10"/>
  <c r="O99" i="10"/>
  <c r="N99" i="10"/>
  <c r="M99" i="10"/>
  <c r="L99" i="10"/>
  <c r="K99" i="10"/>
  <c r="J99" i="10"/>
  <c r="O98" i="10"/>
  <c r="N98" i="10"/>
  <c r="M98" i="10"/>
  <c r="U97" i="10" s="1"/>
  <c r="L98" i="10"/>
  <c r="K98" i="10"/>
  <c r="J98" i="10"/>
  <c r="O97" i="10"/>
  <c r="W96" i="10" s="1"/>
  <c r="N97" i="10"/>
  <c r="V96" i="10" s="1"/>
  <c r="M97" i="10"/>
  <c r="U96" i="10" s="1"/>
  <c r="L97" i="10"/>
  <c r="T96" i="10" s="1"/>
  <c r="K97" i="10"/>
  <c r="S96" i="10" s="1"/>
  <c r="J97" i="10"/>
  <c r="O96" i="10"/>
  <c r="N96" i="10"/>
  <c r="M96" i="10"/>
  <c r="L96" i="10"/>
  <c r="K96" i="10"/>
  <c r="J96" i="10"/>
  <c r="O95" i="10"/>
  <c r="W95" i="10" s="1"/>
  <c r="N95" i="10"/>
  <c r="M95" i="10"/>
  <c r="L95" i="10"/>
  <c r="K95" i="10"/>
  <c r="J95" i="10"/>
  <c r="O94" i="10"/>
  <c r="W94" i="10" s="1"/>
  <c r="N94" i="10"/>
  <c r="V94" i="10" s="1"/>
  <c r="M94" i="10"/>
  <c r="U94" i="10" s="1"/>
  <c r="L94" i="10"/>
  <c r="T94" i="10" s="1"/>
  <c r="K94" i="10"/>
  <c r="S94" i="10" s="1"/>
  <c r="N85" i="10"/>
  <c r="M85" i="10"/>
  <c r="L85" i="10"/>
  <c r="K85" i="10"/>
  <c r="J85" i="10"/>
  <c r="N84" i="10"/>
  <c r="M84" i="10"/>
  <c r="L84" i="10"/>
  <c r="K84" i="10"/>
  <c r="J84" i="10"/>
  <c r="N83" i="10"/>
  <c r="V82" i="10" s="1"/>
  <c r="M83" i="10"/>
  <c r="U82" i="10" s="1"/>
  <c r="L83" i="10"/>
  <c r="T82" i="10" s="1"/>
  <c r="K83" i="10"/>
  <c r="S82" i="10" s="1"/>
  <c r="J83" i="10"/>
  <c r="N82" i="10"/>
  <c r="M82" i="10"/>
  <c r="L82" i="10"/>
  <c r="K82" i="10"/>
  <c r="J82" i="10"/>
  <c r="N81" i="10"/>
  <c r="M81" i="10"/>
  <c r="L81" i="10"/>
  <c r="K81" i="10"/>
  <c r="J81" i="10"/>
  <c r="N80" i="10"/>
  <c r="V80" i="10" s="1"/>
  <c r="M80" i="10"/>
  <c r="U80" i="10" s="1"/>
  <c r="L80" i="10"/>
  <c r="T80" i="10" s="1"/>
  <c r="K80" i="10"/>
  <c r="S80" i="10" s="1"/>
  <c r="N71" i="10"/>
  <c r="M71" i="10"/>
  <c r="U69" i="10" s="1"/>
  <c r="L71" i="10"/>
  <c r="K71" i="10"/>
  <c r="J71" i="10"/>
  <c r="N70" i="10"/>
  <c r="M70" i="10"/>
  <c r="L70" i="10"/>
  <c r="K70" i="10"/>
  <c r="J70" i="10"/>
  <c r="N69" i="10"/>
  <c r="V68" i="10" s="1"/>
  <c r="M69" i="10"/>
  <c r="L69" i="10"/>
  <c r="T68" i="10" s="1"/>
  <c r="K69" i="10"/>
  <c r="S68" i="10" s="1"/>
  <c r="J69" i="10"/>
  <c r="N68" i="10"/>
  <c r="M68" i="10"/>
  <c r="L68" i="10"/>
  <c r="T67" i="10" s="1"/>
  <c r="K68" i="10"/>
  <c r="J68" i="10"/>
  <c r="N67" i="10"/>
  <c r="M67" i="10"/>
  <c r="U67" i="10" s="1"/>
  <c r="L67" i="10"/>
  <c r="K67" i="10"/>
  <c r="J67" i="10"/>
  <c r="N66" i="10"/>
  <c r="V66" i="10" s="1"/>
  <c r="M66" i="10"/>
  <c r="U66" i="10" s="1"/>
  <c r="L66" i="10"/>
  <c r="T66" i="10" s="1"/>
  <c r="K66" i="10"/>
  <c r="S66" i="10" s="1"/>
  <c r="M56" i="10"/>
  <c r="L56" i="10"/>
  <c r="K56" i="10"/>
  <c r="J56" i="10"/>
  <c r="M55" i="10"/>
  <c r="L55" i="10"/>
  <c r="K55" i="10"/>
  <c r="J55" i="10"/>
  <c r="M54" i="10"/>
  <c r="U53" i="10" s="1"/>
  <c r="L54" i="10"/>
  <c r="T53" i="10" s="1"/>
  <c r="K54" i="10"/>
  <c r="S53" i="10" s="1"/>
  <c r="J54" i="10"/>
  <c r="M53" i="10"/>
  <c r="L53" i="10"/>
  <c r="K53" i="10"/>
  <c r="J53" i="10"/>
  <c r="M52" i="10"/>
  <c r="L52" i="10"/>
  <c r="T52" i="10" s="1"/>
  <c r="K52" i="10"/>
  <c r="S52" i="10" s="1"/>
  <c r="J52" i="10"/>
  <c r="U51" i="10"/>
  <c r="M51" i="10"/>
  <c r="L51" i="10"/>
  <c r="T51" i="10" s="1"/>
  <c r="K51" i="10"/>
  <c r="S51" i="10" s="1"/>
  <c r="N41" i="10"/>
  <c r="V39" i="10" s="1"/>
  <c r="M41" i="10"/>
  <c r="L41" i="10"/>
  <c r="T39" i="10" s="1"/>
  <c r="K41" i="10"/>
  <c r="J41" i="10"/>
  <c r="N40" i="10"/>
  <c r="M40" i="10"/>
  <c r="L40" i="10"/>
  <c r="K40" i="10"/>
  <c r="J40" i="10"/>
  <c r="N39" i="10"/>
  <c r="V38" i="10" s="1"/>
  <c r="M39" i="10"/>
  <c r="U38" i="10" s="1"/>
  <c r="L39" i="10"/>
  <c r="T38" i="10" s="1"/>
  <c r="K39" i="10"/>
  <c r="S38" i="10" s="1"/>
  <c r="J39" i="10"/>
  <c r="N38" i="10"/>
  <c r="M38" i="10"/>
  <c r="L38" i="10"/>
  <c r="K38" i="10"/>
  <c r="J38" i="10"/>
  <c r="N37" i="10"/>
  <c r="V37" i="10" s="1"/>
  <c r="M37" i="10"/>
  <c r="L37" i="10"/>
  <c r="K37" i="10"/>
  <c r="J37" i="10"/>
  <c r="N36" i="10"/>
  <c r="V36" i="10" s="1"/>
  <c r="M36" i="10"/>
  <c r="U36" i="10" s="1"/>
  <c r="L36" i="10"/>
  <c r="T36" i="10" s="1"/>
  <c r="K36" i="10"/>
  <c r="S36" i="10" s="1"/>
  <c r="O26" i="10"/>
  <c r="N26" i="10"/>
  <c r="M26" i="10"/>
  <c r="L26" i="10"/>
  <c r="K26" i="10"/>
  <c r="J26" i="10"/>
  <c r="O25" i="10"/>
  <c r="N25" i="10"/>
  <c r="V24" i="10" s="1"/>
  <c r="M25" i="10"/>
  <c r="L25" i="10"/>
  <c r="T24" i="10" s="1"/>
  <c r="K25" i="10"/>
  <c r="J25" i="10"/>
  <c r="O24" i="10"/>
  <c r="W23" i="10" s="1"/>
  <c r="N24" i="10"/>
  <c r="V23" i="10" s="1"/>
  <c r="M24" i="10"/>
  <c r="U23" i="10" s="1"/>
  <c r="L24" i="10"/>
  <c r="T23" i="10" s="1"/>
  <c r="K24" i="10"/>
  <c r="S23" i="10" s="1"/>
  <c r="J24" i="10"/>
  <c r="O23" i="10"/>
  <c r="N23" i="10"/>
  <c r="M23" i="10"/>
  <c r="L23" i="10"/>
  <c r="K23" i="10"/>
  <c r="J23" i="10"/>
  <c r="O22" i="10"/>
  <c r="N22" i="10"/>
  <c r="M22" i="10"/>
  <c r="L22" i="10"/>
  <c r="K22" i="10"/>
  <c r="J22" i="10"/>
  <c r="V21" i="10"/>
  <c r="O21" i="10"/>
  <c r="W21" i="10" s="1"/>
  <c r="N21" i="10"/>
  <c r="M21" i="10"/>
  <c r="U21" i="10" s="1"/>
  <c r="L21" i="10"/>
  <c r="T21" i="10" s="1"/>
  <c r="K21" i="10"/>
  <c r="S21" i="10" s="1"/>
  <c r="O12" i="10"/>
  <c r="N12" i="10"/>
  <c r="M12" i="10"/>
  <c r="L12" i="10"/>
  <c r="K12" i="10"/>
  <c r="J12" i="10"/>
  <c r="O11" i="10"/>
  <c r="N11" i="10"/>
  <c r="M11" i="10"/>
  <c r="L11" i="10"/>
  <c r="K11" i="10"/>
  <c r="S10" i="10" s="1"/>
  <c r="J11" i="10"/>
  <c r="N10" i="10"/>
  <c r="M10" i="10"/>
  <c r="U9" i="10" s="1"/>
  <c r="L10" i="10"/>
  <c r="T9" i="10" s="1"/>
  <c r="K10" i="10"/>
  <c r="S9" i="10" s="1"/>
  <c r="J10" i="10"/>
  <c r="O9" i="10"/>
  <c r="N9" i="10"/>
  <c r="M9" i="10"/>
  <c r="L9" i="10"/>
  <c r="K9" i="10"/>
  <c r="J9" i="10"/>
  <c r="O8" i="10"/>
  <c r="N8" i="10"/>
  <c r="V8" i="10" s="1"/>
  <c r="M8" i="10"/>
  <c r="L8" i="10"/>
  <c r="T8" i="10" s="1"/>
  <c r="K8" i="10"/>
  <c r="S8" i="10" s="1"/>
  <c r="J8" i="10"/>
  <c r="O7" i="10"/>
  <c r="W7" i="10" s="1"/>
  <c r="N7" i="10"/>
  <c r="V7" i="10" s="1"/>
  <c r="M7" i="10"/>
  <c r="U7" i="10" s="1"/>
  <c r="L7" i="10"/>
  <c r="T7" i="10" s="1"/>
  <c r="K7" i="10"/>
  <c r="S7" i="10" s="1"/>
  <c r="J127" i="9"/>
  <c r="J126" i="9"/>
  <c r="J125" i="9"/>
  <c r="J124" i="9"/>
  <c r="J123" i="9"/>
  <c r="J112" i="9"/>
  <c r="J111" i="9"/>
  <c r="J110" i="9"/>
  <c r="J109" i="9"/>
  <c r="J108" i="9"/>
  <c r="J113" i="9"/>
  <c r="J99" i="9"/>
  <c r="J98" i="9"/>
  <c r="J97" i="9"/>
  <c r="J96" i="9"/>
  <c r="J95" i="9"/>
  <c r="J85" i="9"/>
  <c r="J84" i="9"/>
  <c r="J83" i="9"/>
  <c r="J82" i="9"/>
  <c r="J81" i="9"/>
  <c r="J71" i="9"/>
  <c r="J70" i="9"/>
  <c r="J69" i="9"/>
  <c r="J68" i="9"/>
  <c r="J67" i="9"/>
  <c r="J56" i="9"/>
  <c r="J55" i="9"/>
  <c r="J54" i="9"/>
  <c r="J53" i="9"/>
  <c r="J52" i="9"/>
  <c r="J41" i="9"/>
  <c r="J40" i="9"/>
  <c r="J39" i="9"/>
  <c r="J38" i="9"/>
  <c r="J37" i="9"/>
  <c r="J26" i="9"/>
  <c r="J25" i="9"/>
  <c r="J24" i="9"/>
  <c r="J23" i="9"/>
  <c r="J22" i="9"/>
  <c r="J12" i="9"/>
  <c r="J11" i="9"/>
  <c r="J10" i="9"/>
  <c r="J9" i="9"/>
  <c r="J8" i="9"/>
  <c r="O127" i="9"/>
  <c r="W125" i="9" s="1"/>
  <c r="N127" i="9"/>
  <c r="V125" i="9" s="1"/>
  <c r="M127" i="9"/>
  <c r="U125" i="9" s="1"/>
  <c r="L127" i="9"/>
  <c r="T125" i="9" s="1"/>
  <c r="K127" i="9"/>
  <c r="S125" i="9" s="1"/>
  <c r="O126" i="9"/>
  <c r="N126" i="9"/>
  <c r="M126" i="9"/>
  <c r="L126" i="9"/>
  <c r="K126" i="9"/>
  <c r="O125" i="9"/>
  <c r="N125" i="9"/>
  <c r="M125" i="9"/>
  <c r="L125" i="9"/>
  <c r="K125" i="9"/>
  <c r="T124" i="9"/>
  <c r="O124" i="9"/>
  <c r="N124" i="9"/>
  <c r="M124" i="9"/>
  <c r="L124" i="9"/>
  <c r="K124" i="9"/>
  <c r="O123" i="9"/>
  <c r="N123" i="9"/>
  <c r="M123" i="9"/>
  <c r="L123" i="9"/>
  <c r="K123" i="9"/>
  <c r="O122" i="9"/>
  <c r="W122" i="9" s="1"/>
  <c r="N122" i="9"/>
  <c r="V122" i="9" s="1"/>
  <c r="M122" i="9"/>
  <c r="U122" i="9" s="1"/>
  <c r="L122" i="9"/>
  <c r="T122" i="9" s="1"/>
  <c r="K122" i="9"/>
  <c r="S122" i="9" s="1"/>
  <c r="N113" i="9"/>
  <c r="V111" i="9" s="1"/>
  <c r="M113" i="9"/>
  <c r="L113" i="9"/>
  <c r="K113" i="9"/>
  <c r="S111" i="9" s="1"/>
  <c r="N112" i="9"/>
  <c r="M112" i="9"/>
  <c r="L112" i="9"/>
  <c r="K112" i="9"/>
  <c r="U111" i="9"/>
  <c r="T111" i="9"/>
  <c r="N111" i="9"/>
  <c r="M111" i="9"/>
  <c r="L111" i="9"/>
  <c r="T110" i="9" s="1"/>
  <c r="K111" i="9"/>
  <c r="V110" i="9"/>
  <c r="U110" i="9"/>
  <c r="N110" i="9"/>
  <c r="M110" i="9"/>
  <c r="L110" i="9"/>
  <c r="K110" i="9"/>
  <c r="N109" i="9"/>
  <c r="M109" i="9"/>
  <c r="U109" i="9" s="1"/>
  <c r="L109" i="9"/>
  <c r="K109" i="9"/>
  <c r="N108" i="9"/>
  <c r="V108" i="9" s="1"/>
  <c r="M108" i="9"/>
  <c r="U108" i="9" s="1"/>
  <c r="L108" i="9"/>
  <c r="T108" i="9" s="1"/>
  <c r="K108" i="9"/>
  <c r="S108" i="9" s="1"/>
  <c r="O99" i="9"/>
  <c r="W97" i="9" s="1"/>
  <c r="N99" i="9"/>
  <c r="V97" i="9" s="1"/>
  <c r="M99" i="9"/>
  <c r="U97" i="9" s="1"/>
  <c r="L99" i="9"/>
  <c r="T97" i="9" s="1"/>
  <c r="K99" i="9"/>
  <c r="S97" i="9" s="1"/>
  <c r="O98" i="9"/>
  <c r="N98" i="9"/>
  <c r="M98" i="9"/>
  <c r="L98" i="9"/>
  <c r="K98" i="9"/>
  <c r="O97" i="9"/>
  <c r="N97" i="9"/>
  <c r="M97" i="9"/>
  <c r="L97" i="9"/>
  <c r="K97" i="9"/>
  <c r="O96" i="9"/>
  <c r="N96" i="9"/>
  <c r="M96" i="9"/>
  <c r="L96" i="9"/>
  <c r="K96" i="9"/>
  <c r="S95" i="9" s="1"/>
  <c r="O95" i="9"/>
  <c r="N95" i="9"/>
  <c r="M95" i="9"/>
  <c r="L95" i="9"/>
  <c r="K95" i="9"/>
  <c r="O94" i="9"/>
  <c r="W94" i="9" s="1"/>
  <c r="N94" i="9"/>
  <c r="V94" i="9" s="1"/>
  <c r="M94" i="9"/>
  <c r="U94" i="9" s="1"/>
  <c r="L94" i="9"/>
  <c r="T94" i="9" s="1"/>
  <c r="K94" i="9"/>
  <c r="S94" i="9" s="1"/>
  <c r="N85" i="9"/>
  <c r="V83" i="9" s="1"/>
  <c r="M85" i="9"/>
  <c r="L85" i="9"/>
  <c r="T83" i="9" s="1"/>
  <c r="K85" i="9"/>
  <c r="S83" i="9" s="1"/>
  <c r="N84" i="9"/>
  <c r="M84" i="9"/>
  <c r="L84" i="9"/>
  <c r="K84" i="9"/>
  <c r="U83" i="9"/>
  <c r="N83" i="9"/>
  <c r="M83" i="9"/>
  <c r="U82" i="9" s="1"/>
  <c r="L83" i="9"/>
  <c r="K83" i="9"/>
  <c r="S82" i="9" s="1"/>
  <c r="N82" i="9"/>
  <c r="M82" i="9"/>
  <c r="L82" i="9"/>
  <c r="K82" i="9"/>
  <c r="N81" i="9"/>
  <c r="V81" i="9" s="1"/>
  <c r="M81" i="9"/>
  <c r="L81" i="9"/>
  <c r="K81" i="9"/>
  <c r="N80" i="9"/>
  <c r="V80" i="9" s="1"/>
  <c r="M80" i="9"/>
  <c r="U80" i="9" s="1"/>
  <c r="L80" i="9"/>
  <c r="T80" i="9" s="1"/>
  <c r="K80" i="9"/>
  <c r="S80" i="9" s="1"/>
  <c r="N71" i="9"/>
  <c r="M71" i="9"/>
  <c r="L71" i="9"/>
  <c r="T69" i="9" s="1"/>
  <c r="K71" i="9"/>
  <c r="S69" i="9" s="1"/>
  <c r="N70" i="9"/>
  <c r="M70" i="9"/>
  <c r="L70" i="9"/>
  <c r="K70" i="9"/>
  <c r="V69" i="9"/>
  <c r="U69" i="9"/>
  <c r="N69" i="9"/>
  <c r="M69" i="9"/>
  <c r="U68" i="9" s="1"/>
  <c r="L69" i="9"/>
  <c r="K69" i="9"/>
  <c r="N68" i="9"/>
  <c r="M68" i="9"/>
  <c r="U67" i="9" s="1"/>
  <c r="L68" i="9"/>
  <c r="K68" i="9"/>
  <c r="N67" i="9"/>
  <c r="V67" i="9" s="1"/>
  <c r="M67" i="9"/>
  <c r="L67" i="9"/>
  <c r="K67" i="9"/>
  <c r="N66" i="9"/>
  <c r="V66" i="9" s="1"/>
  <c r="M66" i="9"/>
  <c r="U66" i="9" s="1"/>
  <c r="L66" i="9"/>
  <c r="T66" i="9" s="1"/>
  <c r="K66" i="9"/>
  <c r="S66" i="9" s="1"/>
  <c r="M56" i="9"/>
  <c r="U54" i="9" s="1"/>
  <c r="L56" i="9"/>
  <c r="T54" i="9" s="1"/>
  <c r="K56" i="9"/>
  <c r="S54" i="9" s="1"/>
  <c r="M55" i="9"/>
  <c r="L55" i="9"/>
  <c r="K55" i="9"/>
  <c r="M54" i="9"/>
  <c r="L54" i="9"/>
  <c r="K54" i="9"/>
  <c r="M53" i="9"/>
  <c r="L53" i="9"/>
  <c r="K53" i="9"/>
  <c r="M52" i="9"/>
  <c r="L52" i="9"/>
  <c r="K52" i="9"/>
  <c r="M51" i="9"/>
  <c r="U51" i="9" s="1"/>
  <c r="L51" i="9"/>
  <c r="T51" i="9" s="1"/>
  <c r="K51" i="9"/>
  <c r="S51" i="9" s="1"/>
  <c r="N41" i="9"/>
  <c r="M41" i="9"/>
  <c r="U39" i="9" s="1"/>
  <c r="L41" i="9"/>
  <c r="T39" i="9" s="1"/>
  <c r="K41" i="9"/>
  <c r="N40" i="9"/>
  <c r="M40" i="9"/>
  <c r="U38" i="9" s="1"/>
  <c r="L40" i="9"/>
  <c r="K40" i="9"/>
  <c r="V39" i="9"/>
  <c r="S39" i="9"/>
  <c r="N39" i="9"/>
  <c r="M39" i="9"/>
  <c r="L39" i="9"/>
  <c r="K39" i="9"/>
  <c r="N38" i="9"/>
  <c r="M38" i="9"/>
  <c r="L38" i="9"/>
  <c r="K38" i="9"/>
  <c r="N37" i="9"/>
  <c r="M37" i="9"/>
  <c r="L37" i="9"/>
  <c r="K37" i="9"/>
  <c r="N36" i="9"/>
  <c r="V36" i="9" s="1"/>
  <c r="M36" i="9"/>
  <c r="U36" i="9" s="1"/>
  <c r="L36" i="9"/>
  <c r="T36" i="9" s="1"/>
  <c r="K36" i="9"/>
  <c r="S36" i="9" s="1"/>
  <c r="O26" i="9"/>
  <c r="W24" i="9" s="1"/>
  <c r="N26" i="9"/>
  <c r="M26" i="9"/>
  <c r="U24" i="9" s="1"/>
  <c r="L26" i="9"/>
  <c r="T24" i="9" s="1"/>
  <c r="K26" i="9"/>
  <c r="S24" i="9" s="1"/>
  <c r="O25" i="9"/>
  <c r="W23" i="9" s="1"/>
  <c r="N25" i="9"/>
  <c r="M25" i="9"/>
  <c r="L25" i="9"/>
  <c r="K25" i="9"/>
  <c r="V24" i="9"/>
  <c r="O24" i="9"/>
  <c r="N24" i="9"/>
  <c r="M24" i="9"/>
  <c r="L24" i="9"/>
  <c r="T23" i="9" s="1"/>
  <c r="K24" i="9"/>
  <c r="O23" i="9"/>
  <c r="N23" i="9"/>
  <c r="M23" i="9"/>
  <c r="L23" i="9"/>
  <c r="K23" i="9"/>
  <c r="T22" i="9"/>
  <c r="O22" i="9"/>
  <c r="W22" i="9" s="1"/>
  <c r="N22" i="9"/>
  <c r="M22" i="9"/>
  <c r="L22" i="9"/>
  <c r="K22" i="9"/>
  <c r="O21" i="9"/>
  <c r="W21" i="9" s="1"/>
  <c r="N21" i="9"/>
  <c r="V21" i="9" s="1"/>
  <c r="M21" i="9"/>
  <c r="U21" i="9" s="1"/>
  <c r="L21" i="9"/>
  <c r="T21" i="9" s="1"/>
  <c r="K21" i="9"/>
  <c r="S21" i="9" s="1"/>
  <c r="O12" i="9"/>
  <c r="W10" i="9" s="1"/>
  <c r="N12" i="9"/>
  <c r="V10" i="9" s="1"/>
  <c r="M12" i="9"/>
  <c r="U10" i="9" s="1"/>
  <c r="L12" i="9"/>
  <c r="T10" i="9" s="1"/>
  <c r="K12" i="9"/>
  <c r="S10" i="9" s="1"/>
  <c r="O11" i="9"/>
  <c r="N11" i="9"/>
  <c r="M11" i="9"/>
  <c r="L11" i="9"/>
  <c r="K11" i="9"/>
  <c r="O10" i="9"/>
  <c r="N10" i="9"/>
  <c r="V9" i="9" s="1"/>
  <c r="M10" i="9"/>
  <c r="L10" i="9"/>
  <c r="K10" i="9"/>
  <c r="O9" i="9"/>
  <c r="N9" i="9"/>
  <c r="M9" i="9"/>
  <c r="L9" i="9"/>
  <c r="K9" i="9"/>
  <c r="O8" i="9"/>
  <c r="N8" i="9"/>
  <c r="M8" i="9"/>
  <c r="L8" i="9"/>
  <c r="K8" i="9"/>
  <c r="O7" i="9"/>
  <c r="W7" i="9" s="1"/>
  <c r="N7" i="9"/>
  <c r="V7" i="9" s="1"/>
  <c r="M7" i="9"/>
  <c r="U7" i="9" s="1"/>
  <c r="L7" i="9"/>
  <c r="T7" i="9" s="1"/>
  <c r="K7" i="9"/>
  <c r="S7" i="9" s="1"/>
  <c r="O127" i="8"/>
  <c r="W125" i="8" s="1"/>
  <c r="N127" i="8"/>
  <c r="V125" i="8" s="1"/>
  <c r="M127" i="8"/>
  <c r="U125" i="8" s="1"/>
  <c r="L127" i="8"/>
  <c r="T125" i="8" s="1"/>
  <c r="K127" i="8"/>
  <c r="S125" i="8" s="1"/>
  <c r="O126" i="8"/>
  <c r="N126" i="8"/>
  <c r="M126" i="8"/>
  <c r="L126" i="8"/>
  <c r="K126" i="8"/>
  <c r="O125" i="8"/>
  <c r="N125" i="8"/>
  <c r="V124" i="8" s="1"/>
  <c r="M125" i="8"/>
  <c r="L125" i="8"/>
  <c r="K125" i="8"/>
  <c r="O124" i="8"/>
  <c r="N124" i="8"/>
  <c r="M124" i="8"/>
  <c r="L124" i="8"/>
  <c r="K124" i="8"/>
  <c r="O123" i="8"/>
  <c r="N123" i="8"/>
  <c r="M123" i="8"/>
  <c r="L123" i="8"/>
  <c r="K123" i="8"/>
  <c r="S122" i="8"/>
  <c r="O122" i="8"/>
  <c r="W122" i="8" s="1"/>
  <c r="N122" i="8"/>
  <c r="V122" i="8" s="1"/>
  <c r="M122" i="8"/>
  <c r="U122" i="8" s="1"/>
  <c r="L122" i="8"/>
  <c r="T122" i="8" s="1"/>
  <c r="K122" i="8"/>
  <c r="N113" i="8"/>
  <c r="M113" i="8"/>
  <c r="L113" i="8"/>
  <c r="K113" i="8"/>
  <c r="S111" i="8" s="1"/>
  <c r="N112" i="8"/>
  <c r="M112" i="8"/>
  <c r="L112" i="8"/>
  <c r="K112" i="8"/>
  <c r="V111" i="8"/>
  <c r="U111" i="8"/>
  <c r="T111" i="8"/>
  <c r="N111" i="8"/>
  <c r="M111" i="8"/>
  <c r="U110" i="8" s="1"/>
  <c r="L111" i="8"/>
  <c r="K111" i="8"/>
  <c r="S110" i="8" s="1"/>
  <c r="N110" i="8"/>
  <c r="M110" i="8"/>
  <c r="L110" i="8"/>
  <c r="K110" i="8"/>
  <c r="N109" i="8"/>
  <c r="M109" i="8"/>
  <c r="L109" i="8"/>
  <c r="T109" i="8" s="1"/>
  <c r="K109" i="8"/>
  <c r="N108" i="8"/>
  <c r="V108" i="8" s="1"/>
  <c r="M108" i="8"/>
  <c r="U108" i="8" s="1"/>
  <c r="L108" i="8"/>
  <c r="T108" i="8" s="1"/>
  <c r="K108" i="8"/>
  <c r="S108" i="8" s="1"/>
  <c r="O99" i="8"/>
  <c r="W97" i="8" s="1"/>
  <c r="N99" i="8"/>
  <c r="V97" i="8" s="1"/>
  <c r="M99" i="8"/>
  <c r="U97" i="8" s="1"/>
  <c r="L99" i="8"/>
  <c r="T97" i="8" s="1"/>
  <c r="K99" i="8"/>
  <c r="S97" i="8" s="1"/>
  <c r="O98" i="8"/>
  <c r="N98" i="8"/>
  <c r="M98" i="8"/>
  <c r="L98" i="8"/>
  <c r="K98" i="8"/>
  <c r="O97" i="8"/>
  <c r="N97" i="8"/>
  <c r="M97" i="8"/>
  <c r="L97" i="8"/>
  <c r="K97" i="8"/>
  <c r="O96" i="8"/>
  <c r="N96" i="8"/>
  <c r="V95" i="8" s="1"/>
  <c r="M96" i="8"/>
  <c r="L96" i="8"/>
  <c r="K96" i="8"/>
  <c r="O95" i="8"/>
  <c r="N95" i="8"/>
  <c r="M95" i="8"/>
  <c r="L95" i="8"/>
  <c r="K95" i="8"/>
  <c r="S95" i="8" s="1"/>
  <c r="O94" i="8"/>
  <c r="W94" i="8" s="1"/>
  <c r="N94" i="8"/>
  <c r="V94" i="8" s="1"/>
  <c r="M94" i="8"/>
  <c r="U94" i="8" s="1"/>
  <c r="L94" i="8"/>
  <c r="T94" i="8" s="1"/>
  <c r="K94" i="8"/>
  <c r="S94" i="8" s="1"/>
  <c r="N85" i="8"/>
  <c r="M85" i="8"/>
  <c r="L85" i="8"/>
  <c r="K85" i="8"/>
  <c r="N84" i="8"/>
  <c r="M84" i="8"/>
  <c r="L84" i="8"/>
  <c r="K84" i="8"/>
  <c r="V83" i="8"/>
  <c r="U83" i="8"/>
  <c r="T83" i="8"/>
  <c r="S83" i="8"/>
  <c r="N83" i="8"/>
  <c r="M83" i="8"/>
  <c r="U82" i="8" s="1"/>
  <c r="L83" i="8"/>
  <c r="T82" i="8" s="1"/>
  <c r="K83" i="8"/>
  <c r="S82" i="8" s="1"/>
  <c r="V82" i="8"/>
  <c r="N82" i="8"/>
  <c r="V81" i="8" s="1"/>
  <c r="M82" i="8"/>
  <c r="L82" i="8"/>
  <c r="K82" i="8"/>
  <c r="N81" i="8"/>
  <c r="M81" i="8"/>
  <c r="L81" i="8"/>
  <c r="K81" i="8"/>
  <c r="S81" i="8" s="1"/>
  <c r="N80" i="8"/>
  <c r="V80" i="8" s="1"/>
  <c r="M80" i="8"/>
  <c r="U80" i="8" s="1"/>
  <c r="L80" i="8"/>
  <c r="T80" i="8" s="1"/>
  <c r="K80" i="8"/>
  <c r="S80" i="8" s="1"/>
  <c r="N71" i="8"/>
  <c r="V69" i="8" s="1"/>
  <c r="M71" i="8"/>
  <c r="U69" i="8" s="1"/>
  <c r="L71" i="8"/>
  <c r="T69" i="8" s="1"/>
  <c r="K71" i="8"/>
  <c r="S69" i="8" s="1"/>
  <c r="N70" i="8"/>
  <c r="M70" i="8"/>
  <c r="U68" i="8" s="1"/>
  <c r="L70" i="8"/>
  <c r="K70" i="8"/>
  <c r="N69" i="8"/>
  <c r="V68" i="8" s="1"/>
  <c r="M69" i="8"/>
  <c r="L69" i="8"/>
  <c r="K69" i="8"/>
  <c r="N68" i="8"/>
  <c r="M68" i="8"/>
  <c r="L68" i="8"/>
  <c r="K68" i="8"/>
  <c r="N67" i="8"/>
  <c r="M67" i="8"/>
  <c r="L67" i="8"/>
  <c r="K67" i="8"/>
  <c r="U66" i="8"/>
  <c r="N66" i="8"/>
  <c r="V66" i="8" s="1"/>
  <c r="M66" i="8"/>
  <c r="L66" i="8"/>
  <c r="T66" i="8" s="1"/>
  <c r="K66" i="8"/>
  <c r="S66" i="8" s="1"/>
  <c r="M56" i="8"/>
  <c r="U54" i="8" s="1"/>
  <c r="L56" i="8"/>
  <c r="T54" i="8" s="1"/>
  <c r="K56" i="8"/>
  <c r="S54" i="8" s="1"/>
  <c r="M55" i="8"/>
  <c r="L55" i="8"/>
  <c r="K55" i="8"/>
  <c r="M54" i="8"/>
  <c r="L54" i="8"/>
  <c r="K54" i="8"/>
  <c r="M53" i="8"/>
  <c r="L53" i="8"/>
  <c r="K53" i="8"/>
  <c r="M52" i="8"/>
  <c r="L52" i="8"/>
  <c r="K52" i="8"/>
  <c r="U51" i="8"/>
  <c r="M51" i="8"/>
  <c r="L51" i="8"/>
  <c r="T51" i="8" s="1"/>
  <c r="K51" i="8"/>
  <c r="S51" i="8" s="1"/>
  <c r="N41" i="8"/>
  <c r="M41" i="8"/>
  <c r="U39" i="8" s="1"/>
  <c r="L41" i="8"/>
  <c r="T39" i="8" s="1"/>
  <c r="K41" i="8"/>
  <c r="S39" i="8" s="1"/>
  <c r="N40" i="8"/>
  <c r="V38" i="8" s="1"/>
  <c r="M40" i="8"/>
  <c r="L40" i="8"/>
  <c r="K40" i="8"/>
  <c r="V39" i="8"/>
  <c r="N39" i="8"/>
  <c r="M39" i="8"/>
  <c r="L39" i="8"/>
  <c r="K39" i="8"/>
  <c r="N38" i="8"/>
  <c r="M38" i="8"/>
  <c r="L38" i="8"/>
  <c r="K38" i="8"/>
  <c r="N37" i="8"/>
  <c r="M37" i="8"/>
  <c r="L37" i="8"/>
  <c r="K37" i="8"/>
  <c r="S37" i="8" s="1"/>
  <c r="T36" i="8"/>
  <c r="N36" i="8"/>
  <c r="V36" i="8" s="1"/>
  <c r="M36" i="8"/>
  <c r="U36" i="8" s="1"/>
  <c r="L36" i="8"/>
  <c r="K36" i="8"/>
  <c r="S36" i="8" s="1"/>
  <c r="O26" i="8"/>
  <c r="W24" i="8" s="1"/>
  <c r="N26" i="8"/>
  <c r="V24" i="8" s="1"/>
  <c r="M26" i="8"/>
  <c r="U24" i="8" s="1"/>
  <c r="L26" i="8"/>
  <c r="T24" i="8" s="1"/>
  <c r="K26" i="8"/>
  <c r="S24" i="8" s="1"/>
  <c r="O25" i="8"/>
  <c r="N25" i="8"/>
  <c r="M25" i="8"/>
  <c r="L25" i="8"/>
  <c r="K25" i="8"/>
  <c r="O24" i="8"/>
  <c r="N24" i="8"/>
  <c r="M24" i="8"/>
  <c r="L24" i="8"/>
  <c r="K24" i="8"/>
  <c r="O23" i="8"/>
  <c r="N23" i="8"/>
  <c r="M23" i="8"/>
  <c r="L23" i="8"/>
  <c r="K23" i="8"/>
  <c r="O22" i="8"/>
  <c r="N22" i="8"/>
  <c r="M22" i="8"/>
  <c r="L22" i="8"/>
  <c r="T22" i="8" s="1"/>
  <c r="K22" i="8"/>
  <c r="O21" i="8"/>
  <c r="W21" i="8" s="1"/>
  <c r="N21" i="8"/>
  <c r="V21" i="8" s="1"/>
  <c r="M21" i="8"/>
  <c r="U21" i="8" s="1"/>
  <c r="L21" i="8"/>
  <c r="T21" i="8" s="1"/>
  <c r="K21" i="8"/>
  <c r="S21" i="8" s="1"/>
  <c r="O12" i="8"/>
  <c r="W10" i="8" s="1"/>
  <c r="N12" i="8"/>
  <c r="V10" i="8" s="1"/>
  <c r="M12" i="8"/>
  <c r="U10" i="8" s="1"/>
  <c r="L12" i="8"/>
  <c r="T10" i="8" s="1"/>
  <c r="K12" i="8"/>
  <c r="S10" i="8" s="1"/>
  <c r="O11" i="8"/>
  <c r="N11" i="8"/>
  <c r="M11" i="8"/>
  <c r="L11" i="8"/>
  <c r="K11" i="8"/>
  <c r="O10" i="8"/>
  <c r="N10" i="8"/>
  <c r="V9" i="8" s="1"/>
  <c r="M10" i="8"/>
  <c r="L10" i="8"/>
  <c r="K10" i="8"/>
  <c r="O9" i="8"/>
  <c r="N9" i="8"/>
  <c r="M9" i="8"/>
  <c r="L9" i="8"/>
  <c r="K9" i="8"/>
  <c r="O8" i="8"/>
  <c r="N8" i="8"/>
  <c r="V8" i="8" s="1"/>
  <c r="M8" i="8"/>
  <c r="L8" i="8"/>
  <c r="K8" i="8"/>
  <c r="O7" i="8"/>
  <c r="W7" i="8" s="1"/>
  <c r="N7" i="8"/>
  <c r="V7" i="8" s="1"/>
  <c r="M7" i="8"/>
  <c r="U7" i="8" s="1"/>
  <c r="L7" i="8"/>
  <c r="T7" i="8" s="1"/>
  <c r="K7" i="8"/>
  <c r="S7" i="8" s="1"/>
  <c r="O130" i="7"/>
  <c r="W128" i="7" s="1"/>
  <c r="N130" i="7"/>
  <c r="V128" i="7" s="1"/>
  <c r="M130" i="7"/>
  <c r="U128" i="7" s="1"/>
  <c r="L130" i="7"/>
  <c r="T128" i="7" s="1"/>
  <c r="K130" i="7"/>
  <c r="S128" i="7" s="1"/>
  <c r="O129" i="7"/>
  <c r="W127" i="7" s="1"/>
  <c r="N129" i="7"/>
  <c r="V127" i="7" s="1"/>
  <c r="M129" i="7"/>
  <c r="U127" i="7" s="1"/>
  <c r="L129" i="7"/>
  <c r="T127" i="7" s="1"/>
  <c r="K129" i="7"/>
  <c r="S127" i="7" s="1"/>
  <c r="O128" i="7"/>
  <c r="N128" i="7"/>
  <c r="M128" i="7"/>
  <c r="L128" i="7"/>
  <c r="K128" i="7"/>
  <c r="O127" i="7"/>
  <c r="N127" i="7"/>
  <c r="M127" i="7"/>
  <c r="L127" i="7"/>
  <c r="K127" i="7"/>
  <c r="O126" i="7"/>
  <c r="N126" i="7"/>
  <c r="M126" i="7"/>
  <c r="L126" i="7"/>
  <c r="K126" i="7"/>
  <c r="O125" i="7"/>
  <c r="N125" i="7"/>
  <c r="M125" i="7"/>
  <c r="L125" i="7"/>
  <c r="K125" i="7"/>
  <c r="O124" i="7"/>
  <c r="W124" i="7" s="1"/>
  <c r="N124" i="7"/>
  <c r="V124" i="7" s="1"/>
  <c r="M124" i="7"/>
  <c r="U124" i="7" s="1"/>
  <c r="L124" i="7"/>
  <c r="T124" i="7" s="1"/>
  <c r="K124" i="7"/>
  <c r="S124" i="7" s="1"/>
  <c r="N115" i="7"/>
  <c r="V114" i="7" s="1"/>
  <c r="M115" i="7"/>
  <c r="U114" i="7" s="1"/>
  <c r="L115" i="7"/>
  <c r="T114" i="7" s="1"/>
  <c r="K115" i="7"/>
  <c r="S114" i="7" s="1"/>
  <c r="T113" i="7"/>
  <c r="S113" i="7"/>
  <c r="N114" i="7"/>
  <c r="M114" i="7"/>
  <c r="L114" i="7"/>
  <c r="K114" i="7"/>
  <c r="V113" i="7"/>
  <c r="U113" i="7"/>
  <c r="N113" i="7"/>
  <c r="M113" i="7"/>
  <c r="L113" i="7"/>
  <c r="K113" i="7"/>
  <c r="N112" i="7"/>
  <c r="M112" i="7"/>
  <c r="L112" i="7"/>
  <c r="K112" i="7"/>
  <c r="N111" i="7"/>
  <c r="M111" i="7"/>
  <c r="L111" i="7"/>
  <c r="K111" i="7"/>
  <c r="N110" i="7"/>
  <c r="V110" i="7" s="1"/>
  <c r="M110" i="7"/>
  <c r="U110" i="7" s="1"/>
  <c r="L110" i="7"/>
  <c r="T110" i="7" s="1"/>
  <c r="K110" i="7"/>
  <c r="S110" i="7" s="1"/>
  <c r="W100" i="7"/>
  <c r="V100" i="7"/>
  <c r="U100" i="7"/>
  <c r="T100" i="7"/>
  <c r="O101" i="7"/>
  <c r="W99" i="7" s="1"/>
  <c r="N101" i="7"/>
  <c r="V99" i="7" s="1"/>
  <c r="M101" i="7"/>
  <c r="U99" i="7" s="1"/>
  <c r="L101" i="7"/>
  <c r="T99" i="7" s="1"/>
  <c r="K101" i="7"/>
  <c r="S99" i="7" s="1"/>
  <c r="S100" i="7"/>
  <c r="O100" i="7"/>
  <c r="N100" i="7"/>
  <c r="M100" i="7"/>
  <c r="L100" i="7"/>
  <c r="K100" i="7"/>
  <c r="O99" i="7"/>
  <c r="N99" i="7"/>
  <c r="M99" i="7"/>
  <c r="L99" i="7"/>
  <c r="K99" i="7"/>
  <c r="O98" i="7"/>
  <c r="N98" i="7"/>
  <c r="M98" i="7"/>
  <c r="L98" i="7"/>
  <c r="K98" i="7"/>
  <c r="O97" i="7"/>
  <c r="N97" i="7"/>
  <c r="M97" i="7"/>
  <c r="L97" i="7"/>
  <c r="K97" i="7"/>
  <c r="O96" i="7"/>
  <c r="W96" i="7" s="1"/>
  <c r="N96" i="7"/>
  <c r="V96" i="7" s="1"/>
  <c r="M96" i="7"/>
  <c r="U96" i="7" s="1"/>
  <c r="L96" i="7"/>
  <c r="T96" i="7" s="1"/>
  <c r="K96" i="7"/>
  <c r="S96" i="7" s="1"/>
  <c r="N87" i="7"/>
  <c r="V85" i="7" s="1"/>
  <c r="M87" i="7"/>
  <c r="U85" i="7" s="1"/>
  <c r="L87" i="7"/>
  <c r="T85" i="7" s="1"/>
  <c r="K87" i="7"/>
  <c r="S85" i="7" s="1"/>
  <c r="N86" i="7"/>
  <c r="V84" i="7" s="1"/>
  <c r="M86" i="7"/>
  <c r="U84" i="7" s="1"/>
  <c r="L86" i="7"/>
  <c r="T84" i="7" s="1"/>
  <c r="K86" i="7"/>
  <c r="S84" i="7" s="1"/>
  <c r="N85" i="7"/>
  <c r="M85" i="7"/>
  <c r="L85" i="7"/>
  <c r="K85" i="7"/>
  <c r="N84" i="7"/>
  <c r="M84" i="7"/>
  <c r="L84" i="7"/>
  <c r="K84" i="7"/>
  <c r="N83" i="7"/>
  <c r="M83" i="7"/>
  <c r="L83" i="7"/>
  <c r="K83" i="7"/>
  <c r="N82" i="7"/>
  <c r="M82" i="7"/>
  <c r="L82" i="7"/>
  <c r="K82" i="7"/>
  <c r="N81" i="7"/>
  <c r="V81" i="7" s="1"/>
  <c r="M81" i="7"/>
  <c r="U81" i="7" s="1"/>
  <c r="L81" i="7"/>
  <c r="T81" i="7" s="1"/>
  <c r="K81" i="7"/>
  <c r="S81" i="7" s="1"/>
  <c r="N72" i="7"/>
  <c r="M72" i="7"/>
  <c r="L72" i="7"/>
  <c r="T70" i="7" s="1"/>
  <c r="K72" i="7"/>
  <c r="S70" i="7" s="1"/>
  <c r="N71" i="7"/>
  <c r="V69" i="7" s="1"/>
  <c r="M71" i="7"/>
  <c r="U69" i="7" s="1"/>
  <c r="L71" i="7"/>
  <c r="T69" i="7" s="1"/>
  <c r="K71" i="7"/>
  <c r="S69" i="7" s="1"/>
  <c r="V70" i="7"/>
  <c r="U70" i="7"/>
  <c r="N70" i="7"/>
  <c r="M70" i="7"/>
  <c r="L70" i="7"/>
  <c r="K70" i="7"/>
  <c r="N69" i="7"/>
  <c r="M69" i="7"/>
  <c r="L69" i="7"/>
  <c r="K69" i="7"/>
  <c r="N68" i="7"/>
  <c r="M68" i="7"/>
  <c r="L68" i="7"/>
  <c r="K68" i="7"/>
  <c r="N67" i="7"/>
  <c r="M67" i="7"/>
  <c r="L67" i="7"/>
  <c r="K67" i="7"/>
  <c r="N66" i="7"/>
  <c r="V66" i="7" s="1"/>
  <c r="M66" i="7"/>
  <c r="U66" i="7" s="1"/>
  <c r="L66" i="7"/>
  <c r="T66" i="7" s="1"/>
  <c r="K66" i="7"/>
  <c r="S66" i="7" s="1"/>
  <c r="M57" i="7"/>
  <c r="U55" i="7" s="1"/>
  <c r="L57" i="7"/>
  <c r="T55" i="7" s="1"/>
  <c r="K57" i="7"/>
  <c r="S55" i="7" s="1"/>
  <c r="M56" i="7"/>
  <c r="U54" i="7" s="1"/>
  <c r="L56" i="7"/>
  <c r="T54" i="7" s="1"/>
  <c r="K56" i="7"/>
  <c r="S54" i="7" s="1"/>
  <c r="M55" i="7"/>
  <c r="L55" i="7"/>
  <c r="K55" i="7"/>
  <c r="M54" i="7"/>
  <c r="L54" i="7"/>
  <c r="K54" i="7"/>
  <c r="M53" i="7"/>
  <c r="L53" i="7"/>
  <c r="K53" i="7"/>
  <c r="M52" i="7"/>
  <c r="L52" i="7"/>
  <c r="K52" i="7"/>
  <c r="M51" i="7"/>
  <c r="U51" i="7" s="1"/>
  <c r="L51" i="7"/>
  <c r="T51" i="7" s="1"/>
  <c r="K51" i="7"/>
  <c r="S51" i="7" s="1"/>
  <c r="N42" i="7"/>
  <c r="V40" i="7" s="1"/>
  <c r="M42" i="7"/>
  <c r="U40" i="7" s="1"/>
  <c r="L42" i="7"/>
  <c r="T40" i="7" s="1"/>
  <c r="K42" i="7"/>
  <c r="S40" i="7" s="1"/>
  <c r="N41" i="7"/>
  <c r="V39" i="7" s="1"/>
  <c r="M41" i="7"/>
  <c r="U39" i="7" s="1"/>
  <c r="L41" i="7"/>
  <c r="T39" i="7" s="1"/>
  <c r="K41" i="7"/>
  <c r="S39" i="7" s="1"/>
  <c r="N40" i="7"/>
  <c r="M40" i="7"/>
  <c r="L40" i="7"/>
  <c r="K40" i="7"/>
  <c r="N39" i="7"/>
  <c r="M39" i="7"/>
  <c r="L39" i="7"/>
  <c r="K39" i="7"/>
  <c r="N38" i="7"/>
  <c r="M38" i="7"/>
  <c r="L38" i="7"/>
  <c r="K38" i="7"/>
  <c r="N37" i="7"/>
  <c r="M37" i="7"/>
  <c r="L37" i="7"/>
  <c r="K37" i="7"/>
  <c r="N36" i="7"/>
  <c r="V36" i="7" s="1"/>
  <c r="M36" i="7"/>
  <c r="U36" i="7" s="1"/>
  <c r="L36" i="7"/>
  <c r="T36" i="7" s="1"/>
  <c r="K36" i="7"/>
  <c r="S36" i="7" s="1"/>
  <c r="O27" i="7"/>
  <c r="W25" i="7" s="1"/>
  <c r="N27" i="7"/>
  <c r="V25" i="7" s="1"/>
  <c r="M27" i="7"/>
  <c r="U25" i="7" s="1"/>
  <c r="L27" i="7"/>
  <c r="T25" i="7" s="1"/>
  <c r="K27" i="7"/>
  <c r="S25" i="7" s="1"/>
  <c r="O26" i="7"/>
  <c r="W24" i="7" s="1"/>
  <c r="N26" i="7"/>
  <c r="V24" i="7" s="1"/>
  <c r="M26" i="7"/>
  <c r="U24" i="7" s="1"/>
  <c r="L26" i="7"/>
  <c r="T24" i="7" s="1"/>
  <c r="K26" i="7"/>
  <c r="S24" i="7" s="1"/>
  <c r="O25" i="7"/>
  <c r="N25" i="7"/>
  <c r="M25" i="7"/>
  <c r="L25" i="7"/>
  <c r="K25" i="7"/>
  <c r="O24" i="7"/>
  <c r="N24" i="7"/>
  <c r="M24" i="7"/>
  <c r="L24" i="7"/>
  <c r="K24" i="7"/>
  <c r="O23" i="7"/>
  <c r="N23" i="7"/>
  <c r="M23" i="7"/>
  <c r="L23" i="7"/>
  <c r="K23" i="7"/>
  <c r="O22" i="7"/>
  <c r="N22" i="7"/>
  <c r="M22" i="7"/>
  <c r="L22" i="7"/>
  <c r="K22" i="7"/>
  <c r="O21" i="7"/>
  <c r="W21" i="7" s="1"/>
  <c r="N21" i="7"/>
  <c r="V21" i="7" s="1"/>
  <c r="M21" i="7"/>
  <c r="U21" i="7" s="1"/>
  <c r="L21" i="7"/>
  <c r="T21" i="7" s="1"/>
  <c r="K21" i="7"/>
  <c r="S21" i="7" s="1"/>
  <c r="O13" i="7"/>
  <c r="W11" i="7" s="1"/>
  <c r="N13" i="7"/>
  <c r="V11" i="7" s="1"/>
  <c r="M13" i="7"/>
  <c r="U11" i="7" s="1"/>
  <c r="L13" i="7"/>
  <c r="T11" i="7" s="1"/>
  <c r="K13" i="7"/>
  <c r="S11" i="7" s="1"/>
  <c r="O12" i="7"/>
  <c r="W10" i="7" s="1"/>
  <c r="N12" i="7"/>
  <c r="V10" i="7" s="1"/>
  <c r="M12" i="7"/>
  <c r="U10" i="7" s="1"/>
  <c r="L12" i="7"/>
  <c r="T10" i="7" s="1"/>
  <c r="K12" i="7"/>
  <c r="S10" i="7" s="1"/>
  <c r="O11" i="7"/>
  <c r="N11" i="7"/>
  <c r="M11" i="7"/>
  <c r="L11" i="7"/>
  <c r="K11" i="7"/>
  <c r="O10" i="7"/>
  <c r="N10" i="7"/>
  <c r="M10" i="7"/>
  <c r="L10" i="7"/>
  <c r="K10" i="7"/>
  <c r="O9" i="7"/>
  <c r="N9" i="7"/>
  <c r="M9" i="7"/>
  <c r="L9" i="7"/>
  <c r="K9" i="7"/>
  <c r="O8" i="7"/>
  <c r="N8" i="7"/>
  <c r="M8" i="7"/>
  <c r="L8" i="7"/>
  <c r="K8" i="7"/>
  <c r="O7" i="7"/>
  <c r="W7" i="7" s="1"/>
  <c r="N7" i="7"/>
  <c r="V7" i="7" s="1"/>
  <c r="M7" i="7"/>
  <c r="U7" i="7" s="1"/>
  <c r="L7" i="7"/>
  <c r="T7" i="7" s="1"/>
  <c r="K7" i="7"/>
  <c r="S7" i="7" s="1"/>
  <c r="N115" i="6"/>
  <c r="V114" i="6" s="1"/>
  <c r="M115" i="6"/>
  <c r="U114" i="6" s="1"/>
  <c r="L115" i="6"/>
  <c r="T114" i="6" s="1"/>
  <c r="K115" i="6"/>
  <c r="S114" i="6" s="1"/>
  <c r="V113" i="6"/>
  <c r="U113" i="6"/>
  <c r="T113" i="6"/>
  <c r="N114" i="6"/>
  <c r="M114" i="6"/>
  <c r="L114" i="6"/>
  <c r="K114" i="6"/>
  <c r="S113" i="6"/>
  <c r="N113" i="6"/>
  <c r="M113" i="6"/>
  <c r="L113" i="6"/>
  <c r="K113" i="6"/>
  <c r="N112" i="6"/>
  <c r="M112" i="6"/>
  <c r="L112" i="6"/>
  <c r="K112" i="6"/>
  <c r="N111" i="6"/>
  <c r="M111" i="6"/>
  <c r="L111" i="6"/>
  <c r="K111" i="6"/>
  <c r="N110" i="6"/>
  <c r="V110" i="6" s="1"/>
  <c r="M110" i="6"/>
  <c r="U110" i="6" s="1"/>
  <c r="L110" i="6"/>
  <c r="T110" i="6" s="1"/>
  <c r="K110" i="6"/>
  <c r="S110" i="6" s="1"/>
  <c r="O130" i="6"/>
  <c r="W128" i="6" s="1"/>
  <c r="N130" i="6"/>
  <c r="V128" i="6" s="1"/>
  <c r="M130" i="6"/>
  <c r="U128" i="6" s="1"/>
  <c r="L130" i="6"/>
  <c r="T128" i="6" s="1"/>
  <c r="K130" i="6"/>
  <c r="S128" i="6" s="1"/>
  <c r="O129" i="6"/>
  <c r="W127" i="6" s="1"/>
  <c r="N129" i="6"/>
  <c r="V127" i="6" s="1"/>
  <c r="M129" i="6"/>
  <c r="U127" i="6" s="1"/>
  <c r="L129" i="6"/>
  <c r="T127" i="6" s="1"/>
  <c r="K129" i="6"/>
  <c r="S127" i="6" s="1"/>
  <c r="O128" i="6"/>
  <c r="N128" i="6"/>
  <c r="M128" i="6"/>
  <c r="L128" i="6"/>
  <c r="K128" i="6"/>
  <c r="O127" i="6"/>
  <c r="N127" i="6"/>
  <c r="M127" i="6"/>
  <c r="L127" i="6"/>
  <c r="K127" i="6"/>
  <c r="O126" i="6"/>
  <c r="N126" i="6"/>
  <c r="M126" i="6"/>
  <c r="L126" i="6"/>
  <c r="K126" i="6"/>
  <c r="O125" i="6"/>
  <c r="N125" i="6"/>
  <c r="M125" i="6"/>
  <c r="L125" i="6"/>
  <c r="K125" i="6"/>
  <c r="O124" i="6"/>
  <c r="W124" i="6" s="1"/>
  <c r="N124" i="6"/>
  <c r="V124" i="6" s="1"/>
  <c r="M124" i="6"/>
  <c r="U124" i="6" s="1"/>
  <c r="L124" i="6"/>
  <c r="T124" i="6" s="1"/>
  <c r="K124" i="6"/>
  <c r="S124" i="6" s="1"/>
  <c r="W100" i="6"/>
  <c r="V100" i="6"/>
  <c r="U100" i="6"/>
  <c r="T100" i="6"/>
  <c r="S100" i="6"/>
  <c r="O101" i="6"/>
  <c r="W99" i="6" s="1"/>
  <c r="N101" i="6"/>
  <c r="V99" i="6" s="1"/>
  <c r="M101" i="6"/>
  <c r="U99" i="6" s="1"/>
  <c r="L101" i="6"/>
  <c r="T99" i="6" s="1"/>
  <c r="K101" i="6"/>
  <c r="S99" i="6" s="1"/>
  <c r="O100" i="6"/>
  <c r="N100" i="6"/>
  <c r="M100" i="6"/>
  <c r="L100" i="6"/>
  <c r="K100" i="6"/>
  <c r="O99" i="6"/>
  <c r="N99" i="6"/>
  <c r="M99" i="6"/>
  <c r="L99" i="6"/>
  <c r="K99" i="6"/>
  <c r="O98" i="6"/>
  <c r="N98" i="6"/>
  <c r="M98" i="6"/>
  <c r="L98" i="6"/>
  <c r="K98" i="6"/>
  <c r="O97" i="6"/>
  <c r="N97" i="6"/>
  <c r="M97" i="6"/>
  <c r="L97" i="6"/>
  <c r="K97" i="6"/>
  <c r="O96" i="6"/>
  <c r="W96" i="6" s="1"/>
  <c r="N96" i="6"/>
  <c r="V96" i="6" s="1"/>
  <c r="M96" i="6"/>
  <c r="U96" i="6" s="1"/>
  <c r="L96" i="6"/>
  <c r="T96" i="6" s="1"/>
  <c r="K96" i="6"/>
  <c r="S96" i="6" s="1"/>
  <c r="N87" i="6"/>
  <c r="V85" i="6" s="1"/>
  <c r="M87" i="6"/>
  <c r="U85" i="6" s="1"/>
  <c r="L87" i="6"/>
  <c r="T85" i="6" s="1"/>
  <c r="K87" i="6"/>
  <c r="S85" i="6" s="1"/>
  <c r="N86" i="6"/>
  <c r="V84" i="6" s="1"/>
  <c r="M86" i="6"/>
  <c r="U84" i="6" s="1"/>
  <c r="L86" i="6"/>
  <c r="T84" i="6" s="1"/>
  <c r="K86" i="6"/>
  <c r="S84" i="6" s="1"/>
  <c r="N85" i="6"/>
  <c r="M85" i="6"/>
  <c r="L85" i="6"/>
  <c r="K85" i="6"/>
  <c r="N84" i="6"/>
  <c r="M84" i="6"/>
  <c r="L84" i="6"/>
  <c r="K84" i="6"/>
  <c r="N83" i="6"/>
  <c r="M83" i="6"/>
  <c r="L83" i="6"/>
  <c r="K83" i="6"/>
  <c r="N82" i="6"/>
  <c r="M82" i="6"/>
  <c r="L82" i="6"/>
  <c r="K82" i="6"/>
  <c r="N81" i="6"/>
  <c r="V81" i="6" s="1"/>
  <c r="M81" i="6"/>
  <c r="U81" i="6" s="1"/>
  <c r="L81" i="6"/>
  <c r="T81" i="6" s="1"/>
  <c r="K81" i="6"/>
  <c r="S81" i="6" s="1"/>
  <c r="N72" i="6"/>
  <c r="V70" i="6" s="1"/>
  <c r="M72" i="6"/>
  <c r="U70" i="6" s="1"/>
  <c r="L72" i="6"/>
  <c r="T70" i="6" s="1"/>
  <c r="K72" i="6"/>
  <c r="S70" i="6" s="1"/>
  <c r="N71" i="6"/>
  <c r="V69" i="6" s="1"/>
  <c r="M71" i="6"/>
  <c r="U69" i="6" s="1"/>
  <c r="L71" i="6"/>
  <c r="T69" i="6" s="1"/>
  <c r="K71" i="6"/>
  <c r="S69" i="6" s="1"/>
  <c r="N70" i="6"/>
  <c r="M70" i="6"/>
  <c r="L70" i="6"/>
  <c r="K70" i="6"/>
  <c r="N69" i="6"/>
  <c r="M69" i="6"/>
  <c r="L69" i="6"/>
  <c r="K69" i="6"/>
  <c r="N68" i="6"/>
  <c r="M68" i="6"/>
  <c r="L68" i="6"/>
  <c r="K68" i="6"/>
  <c r="N67" i="6"/>
  <c r="M67" i="6"/>
  <c r="L67" i="6"/>
  <c r="K67" i="6"/>
  <c r="N66" i="6"/>
  <c r="V66" i="6" s="1"/>
  <c r="M66" i="6"/>
  <c r="U66" i="6" s="1"/>
  <c r="L66" i="6"/>
  <c r="T66" i="6" s="1"/>
  <c r="K66" i="6"/>
  <c r="S66" i="6" s="1"/>
  <c r="M57" i="6"/>
  <c r="U55" i="6" s="1"/>
  <c r="L57" i="6"/>
  <c r="T55" i="6" s="1"/>
  <c r="K57" i="6"/>
  <c r="S55" i="6" s="1"/>
  <c r="M56" i="6"/>
  <c r="U54" i="6" s="1"/>
  <c r="L56" i="6"/>
  <c r="T54" i="6" s="1"/>
  <c r="K56" i="6"/>
  <c r="S54" i="6" s="1"/>
  <c r="M55" i="6"/>
  <c r="L55" i="6"/>
  <c r="K55" i="6"/>
  <c r="M54" i="6"/>
  <c r="L54" i="6"/>
  <c r="K54" i="6"/>
  <c r="M53" i="6"/>
  <c r="L53" i="6"/>
  <c r="K53" i="6"/>
  <c r="M52" i="6"/>
  <c r="L52" i="6"/>
  <c r="K52" i="6"/>
  <c r="M51" i="6"/>
  <c r="U51" i="6" s="1"/>
  <c r="L51" i="6"/>
  <c r="T51" i="6" s="1"/>
  <c r="K51" i="6"/>
  <c r="S51" i="6" s="1"/>
  <c r="N42" i="6"/>
  <c r="V40" i="6" s="1"/>
  <c r="M42" i="6"/>
  <c r="U40" i="6" s="1"/>
  <c r="L42" i="6"/>
  <c r="T40" i="6" s="1"/>
  <c r="K42" i="6"/>
  <c r="S40" i="6" s="1"/>
  <c r="N41" i="6"/>
  <c r="V39" i="6" s="1"/>
  <c r="M41" i="6"/>
  <c r="U39" i="6" s="1"/>
  <c r="L41" i="6"/>
  <c r="T39" i="6" s="1"/>
  <c r="K41" i="6"/>
  <c r="S39" i="6" s="1"/>
  <c r="N40" i="6"/>
  <c r="M40" i="6"/>
  <c r="L40" i="6"/>
  <c r="K40" i="6"/>
  <c r="N39" i="6"/>
  <c r="M39" i="6"/>
  <c r="L39" i="6"/>
  <c r="K39" i="6"/>
  <c r="N38" i="6"/>
  <c r="M38" i="6"/>
  <c r="L38" i="6"/>
  <c r="K38" i="6"/>
  <c r="N37" i="6"/>
  <c r="M37" i="6"/>
  <c r="L37" i="6"/>
  <c r="K37" i="6"/>
  <c r="N36" i="6"/>
  <c r="V36" i="6" s="1"/>
  <c r="M36" i="6"/>
  <c r="U36" i="6" s="1"/>
  <c r="L36" i="6"/>
  <c r="T36" i="6" s="1"/>
  <c r="K36" i="6"/>
  <c r="S36" i="6" s="1"/>
  <c r="O27" i="6"/>
  <c r="W25" i="6" s="1"/>
  <c r="N27" i="6"/>
  <c r="V25" i="6" s="1"/>
  <c r="M27" i="6"/>
  <c r="U25" i="6" s="1"/>
  <c r="L27" i="6"/>
  <c r="T25" i="6" s="1"/>
  <c r="K27" i="6"/>
  <c r="S25" i="6" s="1"/>
  <c r="O26" i="6"/>
  <c r="W24" i="6" s="1"/>
  <c r="N26" i="6"/>
  <c r="V24" i="6" s="1"/>
  <c r="M26" i="6"/>
  <c r="U24" i="6" s="1"/>
  <c r="L26" i="6"/>
  <c r="T24" i="6" s="1"/>
  <c r="K26" i="6"/>
  <c r="S24" i="6" s="1"/>
  <c r="O25" i="6"/>
  <c r="N25" i="6"/>
  <c r="M25" i="6"/>
  <c r="L25" i="6"/>
  <c r="K25" i="6"/>
  <c r="O24" i="6"/>
  <c r="N24" i="6"/>
  <c r="M24" i="6"/>
  <c r="L24" i="6"/>
  <c r="K24" i="6"/>
  <c r="O23" i="6"/>
  <c r="N23" i="6"/>
  <c r="M23" i="6"/>
  <c r="L23" i="6"/>
  <c r="K23" i="6"/>
  <c r="O22" i="6"/>
  <c r="N22" i="6"/>
  <c r="M22" i="6"/>
  <c r="L22" i="6"/>
  <c r="K22" i="6"/>
  <c r="O21" i="6"/>
  <c r="W21" i="6" s="1"/>
  <c r="N21" i="6"/>
  <c r="V21" i="6" s="1"/>
  <c r="M21" i="6"/>
  <c r="U21" i="6" s="1"/>
  <c r="L21" i="6"/>
  <c r="T21" i="6" s="1"/>
  <c r="K21" i="6"/>
  <c r="S21" i="6" s="1"/>
  <c r="O13" i="6"/>
  <c r="W11" i="6" s="1"/>
  <c r="O12" i="6"/>
  <c r="W10" i="6" s="1"/>
  <c r="O11" i="6"/>
  <c r="O10" i="6"/>
  <c r="O9" i="6"/>
  <c r="O8" i="6"/>
  <c r="N13" i="6"/>
  <c r="V11" i="6" s="1"/>
  <c r="N12" i="6"/>
  <c r="V10" i="6" s="1"/>
  <c r="N11" i="6"/>
  <c r="N10" i="6"/>
  <c r="N9" i="6"/>
  <c r="N8" i="6"/>
  <c r="M13" i="6"/>
  <c r="U11" i="6" s="1"/>
  <c r="M12" i="6"/>
  <c r="U10" i="6" s="1"/>
  <c r="M11" i="6"/>
  <c r="M10" i="6"/>
  <c r="M9" i="6"/>
  <c r="M8" i="6"/>
  <c r="L13" i="6"/>
  <c r="T11" i="6" s="1"/>
  <c r="L12" i="6"/>
  <c r="T10" i="6" s="1"/>
  <c r="L11" i="6"/>
  <c r="L10" i="6"/>
  <c r="L9" i="6"/>
  <c r="L8" i="6"/>
  <c r="K13" i="6"/>
  <c r="S11" i="6" s="1"/>
  <c r="K12" i="6"/>
  <c r="S10" i="6" s="1"/>
  <c r="K11" i="6"/>
  <c r="K10" i="6"/>
  <c r="K9" i="6"/>
  <c r="K8" i="6"/>
  <c r="O7" i="6"/>
  <c r="W7" i="6" s="1"/>
  <c r="N7" i="6"/>
  <c r="V7" i="6" s="1"/>
  <c r="M7" i="6"/>
  <c r="U7" i="6" s="1"/>
  <c r="L7" i="6"/>
  <c r="T7" i="6" s="1"/>
  <c r="K7" i="6"/>
  <c r="S7" i="6" s="1"/>
  <c r="O127" i="5"/>
  <c r="W125" i="5" s="1"/>
  <c r="N127" i="5"/>
  <c r="M127" i="5"/>
  <c r="L127" i="5"/>
  <c r="T125" i="5" s="1"/>
  <c r="K127" i="5"/>
  <c r="S125" i="5" s="1"/>
  <c r="O126" i="5"/>
  <c r="N126" i="5"/>
  <c r="M126" i="5"/>
  <c r="L126" i="5"/>
  <c r="K126" i="5"/>
  <c r="V125" i="5"/>
  <c r="U125" i="5"/>
  <c r="O125" i="5"/>
  <c r="N125" i="5"/>
  <c r="M125" i="5"/>
  <c r="U124" i="5" s="1"/>
  <c r="L125" i="5"/>
  <c r="T124" i="5" s="1"/>
  <c r="K125" i="5"/>
  <c r="S124" i="5" s="1"/>
  <c r="O124" i="5"/>
  <c r="N124" i="5"/>
  <c r="M124" i="5"/>
  <c r="L124" i="5"/>
  <c r="K124" i="5"/>
  <c r="O123" i="5"/>
  <c r="W123" i="5" s="1"/>
  <c r="N123" i="5"/>
  <c r="M123" i="5"/>
  <c r="L123" i="5"/>
  <c r="K123" i="5"/>
  <c r="U122" i="5"/>
  <c r="S122" i="5"/>
  <c r="O122" i="5"/>
  <c r="W122" i="5" s="1"/>
  <c r="N122" i="5"/>
  <c r="V122" i="5" s="1"/>
  <c r="M122" i="5"/>
  <c r="L122" i="5"/>
  <c r="T122" i="5" s="1"/>
  <c r="K122" i="5"/>
  <c r="N113" i="5"/>
  <c r="M113" i="5"/>
  <c r="U111" i="5" s="1"/>
  <c r="L113" i="5"/>
  <c r="T111" i="5" s="1"/>
  <c r="K113" i="5"/>
  <c r="S111" i="5" s="1"/>
  <c r="N112" i="5"/>
  <c r="M112" i="5"/>
  <c r="L112" i="5"/>
  <c r="K112" i="5"/>
  <c r="V111" i="5"/>
  <c r="N111" i="5"/>
  <c r="M111" i="5"/>
  <c r="L111" i="5"/>
  <c r="T110" i="5" s="1"/>
  <c r="K111" i="5"/>
  <c r="S110" i="5" s="1"/>
  <c r="N110" i="5"/>
  <c r="M110" i="5"/>
  <c r="L110" i="5"/>
  <c r="K110" i="5"/>
  <c r="N109" i="5"/>
  <c r="M109" i="5"/>
  <c r="L109" i="5"/>
  <c r="T109" i="5" s="1"/>
  <c r="K109" i="5"/>
  <c r="S109" i="5" s="1"/>
  <c r="N108" i="5"/>
  <c r="V108" i="5" s="1"/>
  <c r="M108" i="5"/>
  <c r="U108" i="5" s="1"/>
  <c r="L108" i="5"/>
  <c r="T108" i="5" s="1"/>
  <c r="K108" i="5"/>
  <c r="S108" i="5" s="1"/>
  <c r="O99" i="5"/>
  <c r="W97" i="5" s="1"/>
  <c r="N99" i="5"/>
  <c r="V97" i="5" s="1"/>
  <c r="M99" i="5"/>
  <c r="U97" i="5" s="1"/>
  <c r="L99" i="5"/>
  <c r="T97" i="5" s="1"/>
  <c r="K99" i="5"/>
  <c r="S97" i="5" s="1"/>
  <c r="O98" i="5"/>
  <c r="N98" i="5"/>
  <c r="M98" i="5"/>
  <c r="L98" i="5"/>
  <c r="K98" i="5"/>
  <c r="O97" i="5"/>
  <c r="N97" i="5"/>
  <c r="M97" i="5"/>
  <c r="L97" i="5"/>
  <c r="K97" i="5"/>
  <c r="W96" i="5"/>
  <c r="O96" i="5"/>
  <c r="N96" i="5"/>
  <c r="M96" i="5"/>
  <c r="L96" i="5"/>
  <c r="K96" i="5"/>
  <c r="O95" i="5"/>
  <c r="N95" i="5"/>
  <c r="M95" i="5"/>
  <c r="L95" i="5"/>
  <c r="K95" i="5"/>
  <c r="O94" i="5"/>
  <c r="W94" i="5" s="1"/>
  <c r="N94" i="5"/>
  <c r="V94" i="5" s="1"/>
  <c r="M94" i="5"/>
  <c r="U94" i="5" s="1"/>
  <c r="L94" i="5"/>
  <c r="T94" i="5" s="1"/>
  <c r="K94" i="5"/>
  <c r="S94" i="5" s="1"/>
  <c r="N85" i="5"/>
  <c r="M85" i="5"/>
  <c r="L85" i="5"/>
  <c r="K85" i="5"/>
  <c r="N84" i="5"/>
  <c r="M84" i="5"/>
  <c r="L84" i="5"/>
  <c r="K84" i="5"/>
  <c r="V83" i="5"/>
  <c r="U83" i="5"/>
  <c r="T83" i="5"/>
  <c r="S83" i="5"/>
  <c r="N83" i="5"/>
  <c r="V82" i="5" s="1"/>
  <c r="M83" i="5"/>
  <c r="U82" i="5" s="1"/>
  <c r="L83" i="5"/>
  <c r="T82" i="5" s="1"/>
  <c r="K83" i="5"/>
  <c r="S82" i="5" s="1"/>
  <c r="N82" i="5"/>
  <c r="M82" i="5"/>
  <c r="L82" i="5"/>
  <c r="K82" i="5"/>
  <c r="N81" i="5"/>
  <c r="M81" i="5"/>
  <c r="U81" i="5" s="1"/>
  <c r="L81" i="5"/>
  <c r="T81" i="5" s="1"/>
  <c r="K81" i="5"/>
  <c r="V80" i="5"/>
  <c r="N80" i="5"/>
  <c r="M80" i="5"/>
  <c r="U80" i="5" s="1"/>
  <c r="L80" i="5"/>
  <c r="T80" i="5" s="1"/>
  <c r="K80" i="5"/>
  <c r="S80" i="5" s="1"/>
  <c r="N71" i="5"/>
  <c r="M71" i="5"/>
  <c r="L71" i="5"/>
  <c r="T69" i="5" s="1"/>
  <c r="K71" i="5"/>
  <c r="S69" i="5" s="1"/>
  <c r="N70" i="5"/>
  <c r="M70" i="5"/>
  <c r="L70" i="5"/>
  <c r="K70" i="5"/>
  <c r="V69" i="5"/>
  <c r="U69" i="5"/>
  <c r="N69" i="5"/>
  <c r="V68" i="5" s="1"/>
  <c r="M69" i="5"/>
  <c r="U68" i="5" s="1"/>
  <c r="L69" i="5"/>
  <c r="K69" i="5"/>
  <c r="T68" i="5"/>
  <c r="N68" i="5"/>
  <c r="M68" i="5"/>
  <c r="L68" i="5"/>
  <c r="K68" i="5"/>
  <c r="N67" i="5"/>
  <c r="M67" i="5"/>
  <c r="L67" i="5"/>
  <c r="K67" i="5"/>
  <c r="T66" i="5"/>
  <c r="N66" i="5"/>
  <c r="V66" i="5" s="1"/>
  <c r="M66" i="5"/>
  <c r="U66" i="5" s="1"/>
  <c r="L66" i="5"/>
  <c r="K66" i="5"/>
  <c r="S66" i="5" s="1"/>
  <c r="M56" i="5"/>
  <c r="U54" i="5" s="1"/>
  <c r="L56" i="5"/>
  <c r="T54" i="5" s="1"/>
  <c r="K56" i="5"/>
  <c r="S54" i="5" s="1"/>
  <c r="M55" i="5"/>
  <c r="L55" i="5"/>
  <c r="K55" i="5"/>
  <c r="M54" i="5"/>
  <c r="L54" i="5"/>
  <c r="K54" i="5"/>
  <c r="M53" i="5"/>
  <c r="L53" i="5"/>
  <c r="K53" i="5"/>
  <c r="M52" i="5"/>
  <c r="L52" i="5"/>
  <c r="K52" i="5"/>
  <c r="M51" i="5"/>
  <c r="U51" i="5" s="1"/>
  <c r="L51" i="5"/>
  <c r="T51" i="5" s="1"/>
  <c r="K51" i="5"/>
  <c r="S51" i="5" s="1"/>
  <c r="N41" i="5"/>
  <c r="M41" i="5"/>
  <c r="L41" i="5"/>
  <c r="T39" i="5" s="1"/>
  <c r="K41" i="5"/>
  <c r="S39" i="5" s="1"/>
  <c r="N40" i="5"/>
  <c r="M40" i="5"/>
  <c r="L40" i="5"/>
  <c r="K40" i="5"/>
  <c r="V39" i="5"/>
  <c r="U39" i="5"/>
  <c r="N39" i="5"/>
  <c r="M39" i="5"/>
  <c r="L39" i="5"/>
  <c r="K39" i="5"/>
  <c r="N38" i="5"/>
  <c r="M38" i="5"/>
  <c r="L38" i="5"/>
  <c r="K38" i="5"/>
  <c r="N37" i="5"/>
  <c r="M37" i="5"/>
  <c r="L37" i="5"/>
  <c r="K37" i="5"/>
  <c r="N36" i="5"/>
  <c r="V36" i="5" s="1"/>
  <c r="M36" i="5"/>
  <c r="U36" i="5" s="1"/>
  <c r="L36" i="5"/>
  <c r="T36" i="5" s="1"/>
  <c r="K36" i="5"/>
  <c r="S36" i="5" s="1"/>
  <c r="O26" i="5"/>
  <c r="W24" i="5" s="1"/>
  <c r="N26" i="5"/>
  <c r="V24" i="5" s="1"/>
  <c r="M26" i="5"/>
  <c r="U24" i="5" s="1"/>
  <c r="L26" i="5"/>
  <c r="T24" i="5" s="1"/>
  <c r="K26" i="5"/>
  <c r="S24" i="5" s="1"/>
  <c r="O25" i="5"/>
  <c r="N25" i="5"/>
  <c r="M25" i="5"/>
  <c r="L25" i="5"/>
  <c r="K25" i="5"/>
  <c r="O24" i="5"/>
  <c r="N24" i="5"/>
  <c r="M24" i="5"/>
  <c r="L24" i="5"/>
  <c r="K24" i="5"/>
  <c r="W23" i="5"/>
  <c r="O23" i="5"/>
  <c r="N23" i="5"/>
  <c r="M23" i="5"/>
  <c r="L23" i="5"/>
  <c r="K23" i="5"/>
  <c r="O22" i="5"/>
  <c r="N22" i="5"/>
  <c r="V22" i="5" s="1"/>
  <c r="M22" i="5"/>
  <c r="L22" i="5"/>
  <c r="K22" i="5"/>
  <c r="O21" i="5"/>
  <c r="W21" i="5" s="1"/>
  <c r="N21" i="5"/>
  <c r="V21" i="5" s="1"/>
  <c r="M21" i="5"/>
  <c r="U21" i="5" s="1"/>
  <c r="L21" i="5"/>
  <c r="T21" i="5" s="1"/>
  <c r="K21" i="5"/>
  <c r="S21" i="5" s="1"/>
  <c r="O12" i="5"/>
  <c r="W10" i="5" s="1"/>
  <c r="N12" i="5"/>
  <c r="V10" i="5" s="1"/>
  <c r="M12" i="5"/>
  <c r="U10" i="5" s="1"/>
  <c r="L12" i="5"/>
  <c r="T10" i="5" s="1"/>
  <c r="K12" i="5"/>
  <c r="S10" i="5" s="1"/>
  <c r="O11" i="5"/>
  <c r="N11" i="5"/>
  <c r="M11" i="5"/>
  <c r="L11" i="5"/>
  <c r="K11" i="5"/>
  <c r="O10" i="5"/>
  <c r="N10" i="5"/>
  <c r="M10" i="5"/>
  <c r="L10" i="5"/>
  <c r="K10" i="5"/>
  <c r="O9" i="5"/>
  <c r="N9" i="5"/>
  <c r="M9" i="5"/>
  <c r="L9" i="5"/>
  <c r="K9" i="5"/>
  <c r="U8" i="5"/>
  <c r="T8" i="5"/>
  <c r="O8" i="5"/>
  <c r="N8" i="5"/>
  <c r="M8" i="5"/>
  <c r="L8" i="5"/>
  <c r="K8" i="5"/>
  <c r="O7" i="5"/>
  <c r="W7" i="5" s="1"/>
  <c r="N7" i="5"/>
  <c r="V7" i="5" s="1"/>
  <c r="M7" i="5"/>
  <c r="U7" i="5" s="1"/>
  <c r="L7" i="5"/>
  <c r="T7" i="5" s="1"/>
  <c r="K7" i="5"/>
  <c r="S7" i="5" s="1"/>
  <c r="O127" i="4"/>
  <c r="W125" i="4" s="1"/>
  <c r="N127" i="4"/>
  <c r="V125" i="4" s="1"/>
  <c r="M127" i="4"/>
  <c r="U125" i="4" s="1"/>
  <c r="L127" i="4"/>
  <c r="T125" i="4" s="1"/>
  <c r="K127" i="4"/>
  <c r="S125" i="4" s="1"/>
  <c r="O126" i="4"/>
  <c r="N126" i="4"/>
  <c r="M126" i="4"/>
  <c r="L126" i="4"/>
  <c r="K126" i="4"/>
  <c r="O125" i="4"/>
  <c r="N125" i="4"/>
  <c r="M125" i="4"/>
  <c r="L125" i="4"/>
  <c r="T124" i="4" s="1"/>
  <c r="K125" i="4"/>
  <c r="O124" i="4"/>
  <c r="N124" i="4"/>
  <c r="M124" i="4"/>
  <c r="L124" i="4"/>
  <c r="K124" i="4"/>
  <c r="O123" i="4"/>
  <c r="N123" i="4"/>
  <c r="M123" i="4"/>
  <c r="L123" i="4"/>
  <c r="K123" i="4"/>
  <c r="O122" i="4"/>
  <c r="W122" i="4" s="1"/>
  <c r="N122" i="4"/>
  <c r="V122" i="4" s="1"/>
  <c r="M122" i="4"/>
  <c r="U122" i="4" s="1"/>
  <c r="L122" i="4"/>
  <c r="T122" i="4" s="1"/>
  <c r="K122" i="4"/>
  <c r="S122" i="4" s="1"/>
  <c r="N113" i="4"/>
  <c r="M113" i="4"/>
  <c r="L113" i="4"/>
  <c r="K113" i="4"/>
  <c r="N112" i="4"/>
  <c r="M112" i="4"/>
  <c r="L112" i="4"/>
  <c r="K112" i="4"/>
  <c r="V111" i="4"/>
  <c r="U111" i="4"/>
  <c r="T111" i="4"/>
  <c r="S111" i="4"/>
  <c r="N111" i="4"/>
  <c r="V110" i="4" s="1"/>
  <c r="M111" i="4"/>
  <c r="U110" i="4" s="1"/>
  <c r="L111" i="4"/>
  <c r="T110" i="4" s="1"/>
  <c r="K111" i="4"/>
  <c r="S110" i="4" s="1"/>
  <c r="N110" i="4"/>
  <c r="M110" i="4"/>
  <c r="L110" i="4"/>
  <c r="K110" i="4"/>
  <c r="N109" i="4"/>
  <c r="M109" i="4"/>
  <c r="L109" i="4"/>
  <c r="K109" i="4"/>
  <c r="N108" i="4"/>
  <c r="V108" i="4" s="1"/>
  <c r="M108" i="4"/>
  <c r="U108" i="4" s="1"/>
  <c r="L108" i="4"/>
  <c r="T108" i="4" s="1"/>
  <c r="K108" i="4"/>
  <c r="S108" i="4" s="1"/>
  <c r="O99" i="4"/>
  <c r="W97" i="4" s="1"/>
  <c r="N99" i="4"/>
  <c r="V97" i="4" s="1"/>
  <c r="M99" i="4"/>
  <c r="L99" i="4"/>
  <c r="T97" i="4" s="1"/>
  <c r="K99" i="4"/>
  <c r="S97" i="4" s="1"/>
  <c r="O98" i="4"/>
  <c r="N98" i="4"/>
  <c r="M98" i="4"/>
  <c r="L98" i="4"/>
  <c r="K98" i="4"/>
  <c r="U97" i="4"/>
  <c r="O97" i="4"/>
  <c r="N97" i="4"/>
  <c r="M97" i="4"/>
  <c r="L97" i="4"/>
  <c r="K97" i="4"/>
  <c r="O96" i="4"/>
  <c r="N96" i="4"/>
  <c r="M96" i="4"/>
  <c r="L96" i="4"/>
  <c r="K96" i="4"/>
  <c r="O95" i="4"/>
  <c r="N95" i="4"/>
  <c r="M95" i="4"/>
  <c r="L95" i="4"/>
  <c r="K95" i="4"/>
  <c r="O94" i="4"/>
  <c r="W94" i="4" s="1"/>
  <c r="N94" i="4"/>
  <c r="V94" i="4" s="1"/>
  <c r="M94" i="4"/>
  <c r="U94" i="4" s="1"/>
  <c r="L94" i="4"/>
  <c r="T94" i="4" s="1"/>
  <c r="K94" i="4"/>
  <c r="S94" i="4" s="1"/>
  <c r="N85" i="4"/>
  <c r="M85" i="4"/>
  <c r="L85" i="4"/>
  <c r="K85" i="4"/>
  <c r="N84" i="4"/>
  <c r="M84" i="4"/>
  <c r="L84" i="4"/>
  <c r="K84" i="4"/>
  <c r="V83" i="4"/>
  <c r="U83" i="4"/>
  <c r="T83" i="4"/>
  <c r="S83" i="4"/>
  <c r="N83" i="4"/>
  <c r="V82" i="4" s="1"/>
  <c r="M83" i="4"/>
  <c r="U82" i="4" s="1"/>
  <c r="L83" i="4"/>
  <c r="T82" i="4" s="1"/>
  <c r="K83" i="4"/>
  <c r="S82" i="4" s="1"/>
  <c r="N82" i="4"/>
  <c r="M82" i="4"/>
  <c r="U81" i="4" s="1"/>
  <c r="L82" i="4"/>
  <c r="K82" i="4"/>
  <c r="N81" i="4"/>
  <c r="M81" i="4"/>
  <c r="L81" i="4"/>
  <c r="K81" i="4"/>
  <c r="N80" i="4"/>
  <c r="V80" i="4" s="1"/>
  <c r="M80" i="4"/>
  <c r="U80" i="4" s="1"/>
  <c r="L80" i="4"/>
  <c r="T80" i="4" s="1"/>
  <c r="K80" i="4"/>
  <c r="S80" i="4" s="1"/>
  <c r="N71" i="4"/>
  <c r="M71" i="4"/>
  <c r="L71" i="4"/>
  <c r="K71" i="4"/>
  <c r="N70" i="4"/>
  <c r="M70" i="4"/>
  <c r="L70" i="4"/>
  <c r="K70" i="4"/>
  <c r="V69" i="4"/>
  <c r="U69" i="4"/>
  <c r="T69" i="4"/>
  <c r="S69" i="4"/>
  <c r="N69" i="4"/>
  <c r="V68" i="4" s="1"/>
  <c r="M69" i="4"/>
  <c r="U68" i="4" s="1"/>
  <c r="L69" i="4"/>
  <c r="T68" i="4" s="1"/>
  <c r="K69" i="4"/>
  <c r="S68" i="4" s="1"/>
  <c r="N68" i="4"/>
  <c r="M68" i="4"/>
  <c r="L68" i="4"/>
  <c r="K68" i="4"/>
  <c r="U67" i="4"/>
  <c r="T67" i="4"/>
  <c r="N67" i="4"/>
  <c r="V67" i="4" s="1"/>
  <c r="M67" i="4"/>
  <c r="L67" i="4"/>
  <c r="K67" i="4"/>
  <c r="N66" i="4"/>
  <c r="V66" i="4" s="1"/>
  <c r="M66" i="4"/>
  <c r="U66" i="4" s="1"/>
  <c r="L66" i="4"/>
  <c r="T66" i="4" s="1"/>
  <c r="K66" i="4"/>
  <c r="S66" i="4" s="1"/>
  <c r="M56" i="4"/>
  <c r="U54" i="4" s="1"/>
  <c r="L56" i="4"/>
  <c r="T54" i="4" s="1"/>
  <c r="K56" i="4"/>
  <c r="S54" i="4" s="1"/>
  <c r="M55" i="4"/>
  <c r="L55" i="4"/>
  <c r="K55" i="4"/>
  <c r="M54" i="4"/>
  <c r="L54" i="4"/>
  <c r="K54" i="4"/>
  <c r="M53" i="4"/>
  <c r="L53" i="4"/>
  <c r="K53" i="4"/>
  <c r="M52" i="4"/>
  <c r="L52" i="4"/>
  <c r="T52" i="4" s="1"/>
  <c r="K52" i="4"/>
  <c r="M51" i="4"/>
  <c r="U51" i="4" s="1"/>
  <c r="L51" i="4"/>
  <c r="T51" i="4" s="1"/>
  <c r="K51" i="4"/>
  <c r="S51" i="4" s="1"/>
  <c r="N41" i="4"/>
  <c r="M41" i="4"/>
  <c r="L41" i="4"/>
  <c r="K41" i="4"/>
  <c r="N40" i="4"/>
  <c r="M40" i="4"/>
  <c r="L40" i="4"/>
  <c r="K40" i="4"/>
  <c r="V39" i="4"/>
  <c r="U39" i="4"/>
  <c r="T39" i="4"/>
  <c r="S39" i="4"/>
  <c r="N39" i="4"/>
  <c r="V38" i="4" s="1"/>
  <c r="M39" i="4"/>
  <c r="U38" i="4" s="1"/>
  <c r="L39" i="4"/>
  <c r="T38" i="4" s="1"/>
  <c r="K39" i="4"/>
  <c r="S38" i="4"/>
  <c r="N38" i="4"/>
  <c r="M38" i="4"/>
  <c r="L38" i="4"/>
  <c r="K38" i="4"/>
  <c r="N37" i="4"/>
  <c r="M37" i="4"/>
  <c r="L37" i="4"/>
  <c r="K37" i="4"/>
  <c r="N36" i="4"/>
  <c r="V36" i="4" s="1"/>
  <c r="M36" i="4"/>
  <c r="U36" i="4" s="1"/>
  <c r="L36" i="4"/>
  <c r="T36" i="4" s="1"/>
  <c r="K36" i="4"/>
  <c r="S36" i="4" s="1"/>
  <c r="O26" i="4"/>
  <c r="W24" i="4" s="1"/>
  <c r="N26" i="4"/>
  <c r="V24" i="4" s="1"/>
  <c r="M26" i="4"/>
  <c r="L26" i="4"/>
  <c r="K26" i="4"/>
  <c r="S24" i="4" s="1"/>
  <c r="O25" i="4"/>
  <c r="N25" i="4"/>
  <c r="M25" i="4"/>
  <c r="L25" i="4"/>
  <c r="K25" i="4"/>
  <c r="U24" i="4"/>
  <c r="T24" i="4"/>
  <c r="O24" i="4"/>
  <c r="N24" i="4"/>
  <c r="M24" i="4"/>
  <c r="L24" i="4"/>
  <c r="K24" i="4"/>
  <c r="O23" i="4"/>
  <c r="N23" i="4"/>
  <c r="M23" i="4"/>
  <c r="L23" i="4"/>
  <c r="T22" i="4" s="1"/>
  <c r="K23" i="4"/>
  <c r="O22" i="4"/>
  <c r="N22" i="4"/>
  <c r="M22" i="4"/>
  <c r="L22" i="4"/>
  <c r="K22" i="4"/>
  <c r="O21" i="4"/>
  <c r="W21" i="4" s="1"/>
  <c r="N21" i="4"/>
  <c r="V21" i="4" s="1"/>
  <c r="M21" i="4"/>
  <c r="U21" i="4" s="1"/>
  <c r="L21" i="4"/>
  <c r="T21" i="4" s="1"/>
  <c r="K21" i="4"/>
  <c r="S21" i="4" s="1"/>
  <c r="O12" i="4"/>
  <c r="W10" i="4" s="1"/>
  <c r="N12" i="4"/>
  <c r="V10" i="4" s="1"/>
  <c r="M12" i="4"/>
  <c r="U10" i="4" s="1"/>
  <c r="L12" i="4"/>
  <c r="T10" i="4" s="1"/>
  <c r="K12" i="4"/>
  <c r="S10" i="4" s="1"/>
  <c r="O11" i="4"/>
  <c r="N11" i="4"/>
  <c r="M11" i="4"/>
  <c r="L11" i="4"/>
  <c r="K11" i="4"/>
  <c r="O10" i="4"/>
  <c r="N10" i="4"/>
  <c r="M10" i="4"/>
  <c r="L10" i="4"/>
  <c r="T9" i="4" s="1"/>
  <c r="K10" i="4"/>
  <c r="O9" i="4"/>
  <c r="N9" i="4"/>
  <c r="M9" i="4"/>
  <c r="L9" i="4"/>
  <c r="K9" i="4"/>
  <c r="O8" i="4"/>
  <c r="N8" i="4"/>
  <c r="M8" i="4"/>
  <c r="L8" i="4"/>
  <c r="K8" i="4"/>
  <c r="O7" i="4"/>
  <c r="W7" i="4" s="1"/>
  <c r="N7" i="4"/>
  <c r="V7" i="4" s="1"/>
  <c r="M7" i="4"/>
  <c r="U7" i="4" s="1"/>
  <c r="L7" i="4"/>
  <c r="T7" i="4" s="1"/>
  <c r="K7" i="4"/>
  <c r="S7" i="4" s="1"/>
  <c r="K122" i="3"/>
  <c r="S122" i="3" s="1"/>
  <c r="K108" i="3"/>
  <c r="S108" i="3" s="1"/>
  <c r="K94" i="3"/>
  <c r="S94" i="3" s="1"/>
  <c r="K80" i="3"/>
  <c r="S80" i="3" s="1"/>
  <c r="K66" i="3"/>
  <c r="S66" i="3" s="1"/>
  <c r="K51" i="3"/>
  <c r="K36" i="3"/>
  <c r="S36" i="3" s="1"/>
  <c r="K21" i="3"/>
  <c r="K7" i="3"/>
  <c r="O127" i="3"/>
  <c r="W125" i="3" s="1"/>
  <c r="N127" i="3"/>
  <c r="V125" i="3" s="1"/>
  <c r="M127" i="3"/>
  <c r="U125" i="3" s="1"/>
  <c r="L127" i="3"/>
  <c r="T125" i="3" s="1"/>
  <c r="K127" i="3"/>
  <c r="S125" i="3" s="1"/>
  <c r="O126" i="3"/>
  <c r="N126" i="3"/>
  <c r="M126" i="3"/>
  <c r="L126" i="3"/>
  <c r="K126" i="3"/>
  <c r="O125" i="3"/>
  <c r="N125" i="3"/>
  <c r="V124" i="3" s="1"/>
  <c r="M125" i="3"/>
  <c r="L125" i="3"/>
  <c r="T124" i="3" s="1"/>
  <c r="K125" i="3"/>
  <c r="O124" i="3"/>
  <c r="N124" i="3"/>
  <c r="M124" i="3"/>
  <c r="L124" i="3"/>
  <c r="K124" i="3"/>
  <c r="O123" i="3"/>
  <c r="N123" i="3"/>
  <c r="M123" i="3"/>
  <c r="L123" i="3"/>
  <c r="K123" i="3"/>
  <c r="O122" i="3"/>
  <c r="W122" i="3" s="1"/>
  <c r="N122" i="3"/>
  <c r="V122" i="3" s="1"/>
  <c r="M122" i="3"/>
  <c r="U122" i="3" s="1"/>
  <c r="L122" i="3"/>
  <c r="T122" i="3" s="1"/>
  <c r="N113" i="3"/>
  <c r="M113" i="3"/>
  <c r="L113" i="3"/>
  <c r="K113" i="3"/>
  <c r="N112" i="3"/>
  <c r="M112" i="3"/>
  <c r="L112" i="3"/>
  <c r="K112" i="3"/>
  <c r="V111" i="3"/>
  <c r="U111" i="3"/>
  <c r="T111" i="3"/>
  <c r="S111" i="3"/>
  <c r="N111" i="3"/>
  <c r="V110" i="3" s="1"/>
  <c r="M111" i="3"/>
  <c r="L111" i="3"/>
  <c r="T110" i="3" s="1"/>
  <c r="K111" i="3"/>
  <c r="S110" i="3" s="1"/>
  <c r="N110" i="3"/>
  <c r="M110" i="3"/>
  <c r="L110" i="3"/>
  <c r="K110" i="3"/>
  <c r="S109" i="3"/>
  <c r="N109" i="3"/>
  <c r="V109" i="3" s="1"/>
  <c r="M109" i="3"/>
  <c r="U109" i="3" s="1"/>
  <c r="L109" i="3"/>
  <c r="T109" i="3" s="1"/>
  <c r="K109" i="3"/>
  <c r="N108" i="3"/>
  <c r="V108" i="3" s="1"/>
  <c r="M108" i="3"/>
  <c r="U108" i="3" s="1"/>
  <c r="L108" i="3"/>
  <c r="T108" i="3" s="1"/>
  <c r="O99" i="3"/>
  <c r="W97" i="3" s="1"/>
  <c r="N99" i="3"/>
  <c r="V97" i="3" s="1"/>
  <c r="M99" i="3"/>
  <c r="U97" i="3" s="1"/>
  <c r="L99" i="3"/>
  <c r="T97" i="3" s="1"/>
  <c r="K99" i="3"/>
  <c r="S97" i="3" s="1"/>
  <c r="O98" i="3"/>
  <c r="N98" i="3"/>
  <c r="M98" i="3"/>
  <c r="L98" i="3"/>
  <c r="K98" i="3"/>
  <c r="O97" i="3"/>
  <c r="N97" i="3"/>
  <c r="V96" i="3" s="1"/>
  <c r="M97" i="3"/>
  <c r="L97" i="3"/>
  <c r="K97" i="3"/>
  <c r="O96" i="3"/>
  <c r="N96" i="3"/>
  <c r="M96" i="3"/>
  <c r="L96" i="3"/>
  <c r="K96" i="3"/>
  <c r="O95" i="3"/>
  <c r="N95" i="3"/>
  <c r="M95" i="3"/>
  <c r="L95" i="3"/>
  <c r="K95" i="3"/>
  <c r="O94" i="3"/>
  <c r="W94" i="3" s="1"/>
  <c r="N94" i="3"/>
  <c r="V94" i="3" s="1"/>
  <c r="M94" i="3"/>
  <c r="U94" i="3" s="1"/>
  <c r="L94" i="3"/>
  <c r="T94" i="3" s="1"/>
  <c r="N85" i="3"/>
  <c r="M85" i="3"/>
  <c r="L85" i="3"/>
  <c r="K85" i="3"/>
  <c r="N84" i="3"/>
  <c r="M84" i="3"/>
  <c r="L84" i="3"/>
  <c r="K84" i="3"/>
  <c r="V83" i="3"/>
  <c r="U83" i="3"/>
  <c r="T83" i="3"/>
  <c r="S83" i="3"/>
  <c r="N83" i="3"/>
  <c r="V82" i="3" s="1"/>
  <c r="M83" i="3"/>
  <c r="U82" i="3" s="1"/>
  <c r="L83" i="3"/>
  <c r="T82" i="3" s="1"/>
  <c r="K83" i="3"/>
  <c r="S82" i="3" s="1"/>
  <c r="N82" i="3"/>
  <c r="M82" i="3"/>
  <c r="L82" i="3"/>
  <c r="K82" i="3"/>
  <c r="U81" i="3"/>
  <c r="T81" i="3"/>
  <c r="N81" i="3"/>
  <c r="V81" i="3" s="1"/>
  <c r="M81" i="3"/>
  <c r="L81" i="3"/>
  <c r="K81" i="3"/>
  <c r="N80" i="3"/>
  <c r="V80" i="3" s="1"/>
  <c r="M80" i="3"/>
  <c r="U80" i="3" s="1"/>
  <c r="L80" i="3"/>
  <c r="T80" i="3" s="1"/>
  <c r="N71" i="3"/>
  <c r="M71" i="3"/>
  <c r="L71" i="3"/>
  <c r="K71" i="3"/>
  <c r="N70" i="3"/>
  <c r="M70" i="3"/>
  <c r="L70" i="3"/>
  <c r="K70" i="3"/>
  <c r="V69" i="3"/>
  <c r="U69" i="3"/>
  <c r="T69" i="3"/>
  <c r="S69" i="3"/>
  <c r="N69" i="3"/>
  <c r="V68" i="3" s="1"/>
  <c r="M69" i="3"/>
  <c r="U68" i="3" s="1"/>
  <c r="L69" i="3"/>
  <c r="T68" i="3" s="1"/>
  <c r="K69" i="3"/>
  <c r="S68" i="3" s="1"/>
  <c r="N68" i="3"/>
  <c r="M68" i="3"/>
  <c r="L68" i="3"/>
  <c r="K68" i="3"/>
  <c r="N67" i="3"/>
  <c r="V67" i="3" s="1"/>
  <c r="M67" i="3"/>
  <c r="L67" i="3"/>
  <c r="T67" i="3" s="1"/>
  <c r="K67" i="3"/>
  <c r="N66" i="3"/>
  <c r="V66" i="3" s="1"/>
  <c r="M66" i="3"/>
  <c r="U66" i="3" s="1"/>
  <c r="L66" i="3"/>
  <c r="T66" i="3" s="1"/>
  <c r="M56" i="3"/>
  <c r="U54" i="3" s="1"/>
  <c r="L56" i="3"/>
  <c r="T54" i="3" s="1"/>
  <c r="K56" i="3"/>
  <c r="S54" i="3" s="1"/>
  <c r="M55" i="3"/>
  <c r="L55" i="3"/>
  <c r="K55" i="3"/>
  <c r="M54" i="3"/>
  <c r="L54" i="3"/>
  <c r="K54" i="3"/>
  <c r="S53" i="3" s="1"/>
  <c r="M53" i="3"/>
  <c r="U52" i="3" s="1"/>
  <c r="L53" i="3"/>
  <c r="K53" i="3"/>
  <c r="M52" i="3"/>
  <c r="L52" i="3"/>
  <c r="T52" i="3" s="1"/>
  <c r="K52" i="3"/>
  <c r="T51" i="3"/>
  <c r="S51" i="3"/>
  <c r="M51" i="3"/>
  <c r="U51" i="3" s="1"/>
  <c r="L51" i="3"/>
  <c r="N41" i="3"/>
  <c r="V39" i="3" s="1"/>
  <c r="M41" i="3"/>
  <c r="U39" i="3" s="1"/>
  <c r="L41" i="3"/>
  <c r="T39" i="3" s="1"/>
  <c r="K41" i="3"/>
  <c r="S39" i="3" s="1"/>
  <c r="N40" i="3"/>
  <c r="M40" i="3"/>
  <c r="L40" i="3"/>
  <c r="K40" i="3"/>
  <c r="N39" i="3"/>
  <c r="M39" i="3"/>
  <c r="L39" i="3"/>
  <c r="K39" i="3"/>
  <c r="S38" i="3" s="1"/>
  <c r="N38" i="3"/>
  <c r="M38" i="3"/>
  <c r="L38" i="3"/>
  <c r="K38" i="3"/>
  <c r="N37" i="3"/>
  <c r="M37" i="3"/>
  <c r="L37" i="3"/>
  <c r="K37" i="3"/>
  <c r="N36" i="3"/>
  <c r="V36" i="3" s="1"/>
  <c r="M36" i="3"/>
  <c r="U36" i="3" s="1"/>
  <c r="L36" i="3"/>
  <c r="T36" i="3" s="1"/>
  <c r="O26" i="3"/>
  <c r="W24" i="3" s="1"/>
  <c r="N26" i="3"/>
  <c r="V24" i="3" s="1"/>
  <c r="M26" i="3"/>
  <c r="U24" i="3" s="1"/>
  <c r="L26" i="3"/>
  <c r="T24" i="3" s="1"/>
  <c r="K26" i="3"/>
  <c r="S24" i="3" s="1"/>
  <c r="O25" i="3"/>
  <c r="N25" i="3"/>
  <c r="M25" i="3"/>
  <c r="L25" i="3"/>
  <c r="K25" i="3"/>
  <c r="O24" i="3"/>
  <c r="N24" i="3"/>
  <c r="M24" i="3"/>
  <c r="L24" i="3"/>
  <c r="T23" i="3" s="1"/>
  <c r="K24" i="3"/>
  <c r="O23" i="3"/>
  <c r="N23" i="3"/>
  <c r="M23" i="3"/>
  <c r="L23" i="3"/>
  <c r="K23" i="3"/>
  <c r="O22" i="3"/>
  <c r="N22" i="3"/>
  <c r="M22" i="3"/>
  <c r="L22" i="3"/>
  <c r="K22" i="3"/>
  <c r="O21" i="3"/>
  <c r="W21" i="3" s="1"/>
  <c r="N21" i="3"/>
  <c r="V21" i="3" s="1"/>
  <c r="M21" i="3"/>
  <c r="U21" i="3" s="1"/>
  <c r="L21" i="3"/>
  <c r="T21" i="3" s="1"/>
  <c r="S21" i="3"/>
  <c r="O12" i="3"/>
  <c r="W10" i="3" s="1"/>
  <c r="N12" i="3"/>
  <c r="V10" i="3" s="1"/>
  <c r="M12" i="3"/>
  <c r="U10" i="3" s="1"/>
  <c r="L12" i="3"/>
  <c r="T10" i="3" s="1"/>
  <c r="K12" i="3"/>
  <c r="S10" i="3" s="1"/>
  <c r="O11" i="3"/>
  <c r="N11" i="3"/>
  <c r="M11" i="3"/>
  <c r="L11" i="3"/>
  <c r="K11" i="3"/>
  <c r="O10" i="3"/>
  <c r="N10" i="3"/>
  <c r="M10" i="3"/>
  <c r="L10" i="3"/>
  <c r="K10" i="3"/>
  <c r="O9" i="3"/>
  <c r="N9" i="3"/>
  <c r="M9" i="3"/>
  <c r="L9" i="3"/>
  <c r="K9" i="3"/>
  <c r="O8" i="3"/>
  <c r="N8" i="3"/>
  <c r="M8" i="3"/>
  <c r="L8" i="3"/>
  <c r="K8" i="3"/>
  <c r="O7" i="3"/>
  <c r="W7" i="3" s="1"/>
  <c r="N7" i="3"/>
  <c r="V7" i="3" s="1"/>
  <c r="M7" i="3"/>
  <c r="U7" i="3" s="1"/>
  <c r="L7" i="3"/>
  <c r="T7" i="3" s="1"/>
  <c r="S7" i="3"/>
  <c r="O127" i="2"/>
  <c r="W125" i="2" s="1"/>
  <c r="N127" i="2"/>
  <c r="V125" i="2" s="1"/>
  <c r="M127" i="2"/>
  <c r="U125" i="2" s="1"/>
  <c r="L127" i="2"/>
  <c r="T125" i="2" s="1"/>
  <c r="K127" i="2"/>
  <c r="S125" i="2" s="1"/>
  <c r="O126" i="2"/>
  <c r="N126" i="2"/>
  <c r="M126" i="2"/>
  <c r="L126" i="2"/>
  <c r="K126" i="2"/>
  <c r="O125" i="2"/>
  <c r="N125" i="2"/>
  <c r="M125" i="2"/>
  <c r="L125" i="2"/>
  <c r="K125" i="2"/>
  <c r="S124" i="2" s="1"/>
  <c r="O124" i="2"/>
  <c r="N124" i="2"/>
  <c r="M124" i="2"/>
  <c r="L124" i="2"/>
  <c r="K124" i="2"/>
  <c r="O123" i="2"/>
  <c r="N123" i="2"/>
  <c r="M123" i="2"/>
  <c r="L123" i="2"/>
  <c r="K123" i="2"/>
  <c r="O122" i="2"/>
  <c r="W122" i="2" s="1"/>
  <c r="N122" i="2"/>
  <c r="V122" i="2" s="1"/>
  <c r="M122" i="2"/>
  <c r="U122" i="2" s="1"/>
  <c r="L122" i="2"/>
  <c r="T122" i="2" s="1"/>
  <c r="K122" i="2"/>
  <c r="S122" i="2" s="1"/>
  <c r="N113" i="2"/>
  <c r="M113" i="2"/>
  <c r="L113" i="2"/>
  <c r="K113" i="2"/>
  <c r="N112" i="2"/>
  <c r="M112" i="2"/>
  <c r="L112" i="2"/>
  <c r="K112" i="2"/>
  <c r="V111" i="2"/>
  <c r="U111" i="2"/>
  <c r="T111" i="2"/>
  <c r="S111" i="2"/>
  <c r="N111" i="2"/>
  <c r="M111" i="2"/>
  <c r="U110" i="2" s="1"/>
  <c r="L111" i="2"/>
  <c r="T110" i="2" s="1"/>
  <c r="K111" i="2"/>
  <c r="S110" i="2" s="1"/>
  <c r="N110" i="2"/>
  <c r="M110" i="2"/>
  <c r="L110" i="2"/>
  <c r="K110" i="2"/>
  <c r="N109" i="2"/>
  <c r="M109" i="2"/>
  <c r="L109" i="2"/>
  <c r="K109" i="2"/>
  <c r="S108" i="2"/>
  <c r="N108" i="2"/>
  <c r="V108" i="2" s="1"/>
  <c r="M108" i="2"/>
  <c r="U108" i="2" s="1"/>
  <c r="L108" i="2"/>
  <c r="T108" i="2" s="1"/>
  <c r="K108" i="2"/>
  <c r="O99" i="2"/>
  <c r="N99" i="2"/>
  <c r="V97" i="2" s="1"/>
  <c r="M99" i="2"/>
  <c r="U97" i="2" s="1"/>
  <c r="L99" i="2"/>
  <c r="T97" i="2" s="1"/>
  <c r="K99" i="2"/>
  <c r="S97" i="2" s="1"/>
  <c r="O98" i="2"/>
  <c r="N98" i="2"/>
  <c r="M98" i="2"/>
  <c r="L98" i="2"/>
  <c r="K98" i="2"/>
  <c r="W97" i="2"/>
  <c r="O97" i="2"/>
  <c r="N97" i="2"/>
  <c r="M97" i="2"/>
  <c r="L97" i="2"/>
  <c r="K97" i="2"/>
  <c r="O96" i="2"/>
  <c r="N96" i="2"/>
  <c r="M96" i="2"/>
  <c r="L96" i="2"/>
  <c r="K96" i="2"/>
  <c r="O95" i="2"/>
  <c r="N95" i="2"/>
  <c r="M95" i="2"/>
  <c r="L95" i="2"/>
  <c r="K95" i="2"/>
  <c r="V94" i="2"/>
  <c r="O94" i="2"/>
  <c r="W94" i="2" s="1"/>
  <c r="N94" i="2"/>
  <c r="M94" i="2"/>
  <c r="U94" i="2" s="1"/>
  <c r="L94" i="2"/>
  <c r="T94" i="2" s="1"/>
  <c r="K94" i="2"/>
  <c r="S94" i="2" s="1"/>
  <c r="N85" i="2"/>
  <c r="M85" i="2"/>
  <c r="L85" i="2"/>
  <c r="T83" i="2" s="1"/>
  <c r="K85" i="2"/>
  <c r="S83" i="2" s="1"/>
  <c r="N84" i="2"/>
  <c r="M84" i="2"/>
  <c r="L84" i="2"/>
  <c r="K84" i="2"/>
  <c r="V83" i="2"/>
  <c r="U83" i="2"/>
  <c r="N83" i="2"/>
  <c r="V82" i="2" s="1"/>
  <c r="M83" i="2"/>
  <c r="U82" i="2" s="1"/>
  <c r="L83" i="2"/>
  <c r="K83" i="2"/>
  <c r="N82" i="2"/>
  <c r="M82" i="2"/>
  <c r="L82" i="2"/>
  <c r="K82" i="2"/>
  <c r="N81" i="2"/>
  <c r="V81" i="2" s="1"/>
  <c r="M81" i="2"/>
  <c r="L81" i="2"/>
  <c r="K81" i="2"/>
  <c r="N80" i="2"/>
  <c r="V80" i="2" s="1"/>
  <c r="M80" i="2"/>
  <c r="U80" i="2" s="1"/>
  <c r="L80" i="2"/>
  <c r="T80" i="2" s="1"/>
  <c r="K80" i="2"/>
  <c r="S80" i="2" s="1"/>
  <c r="N71" i="2"/>
  <c r="V69" i="2" s="1"/>
  <c r="M71" i="2"/>
  <c r="U69" i="2" s="1"/>
  <c r="L71" i="2"/>
  <c r="T69" i="2" s="1"/>
  <c r="K71" i="2"/>
  <c r="S69" i="2" s="1"/>
  <c r="N70" i="2"/>
  <c r="M70" i="2"/>
  <c r="L70" i="2"/>
  <c r="K70" i="2"/>
  <c r="N69" i="2"/>
  <c r="V68" i="2" s="1"/>
  <c r="M69" i="2"/>
  <c r="L69" i="2"/>
  <c r="K69" i="2"/>
  <c r="N68" i="2"/>
  <c r="M68" i="2"/>
  <c r="L68" i="2"/>
  <c r="T67" i="2" s="1"/>
  <c r="K68" i="2"/>
  <c r="U67" i="2"/>
  <c r="N67" i="2"/>
  <c r="M67" i="2"/>
  <c r="L67" i="2"/>
  <c r="K67" i="2"/>
  <c r="N66" i="2"/>
  <c r="V66" i="2" s="1"/>
  <c r="M66" i="2"/>
  <c r="U66" i="2" s="1"/>
  <c r="L66" i="2"/>
  <c r="T66" i="2" s="1"/>
  <c r="K66" i="2"/>
  <c r="S66" i="2" s="1"/>
  <c r="M56" i="2"/>
  <c r="U54" i="2" s="1"/>
  <c r="L56" i="2"/>
  <c r="T54" i="2" s="1"/>
  <c r="K56" i="2"/>
  <c r="S54" i="2" s="1"/>
  <c r="M55" i="2"/>
  <c r="L55" i="2"/>
  <c r="K55" i="2"/>
  <c r="M54" i="2"/>
  <c r="L54" i="2"/>
  <c r="K54" i="2"/>
  <c r="M53" i="2"/>
  <c r="L53" i="2"/>
  <c r="K53" i="2"/>
  <c r="M52" i="2"/>
  <c r="L52" i="2"/>
  <c r="K52" i="2"/>
  <c r="M51" i="2"/>
  <c r="U51" i="2" s="1"/>
  <c r="L51" i="2"/>
  <c r="T51" i="2" s="1"/>
  <c r="K51" i="2"/>
  <c r="S51" i="2" s="1"/>
  <c r="N41" i="2"/>
  <c r="V39" i="2" s="1"/>
  <c r="M41" i="2"/>
  <c r="U39" i="2" s="1"/>
  <c r="L41" i="2"/>
  <c r="T39" i="2" s="1"/>
  <c r="K41" i="2"/>
  <c r="S39" i="2" s="1"/>
  <c r="N40" i="2"/>
  <c r="M40" i="2"/>
  <c r="L40" i="2"/>
  <c r="K40" i="2"/>
  <c r="N39" i="2"/>
  <c r="M39" i="2"/>
  <c r="L39" i="2"/>
  <c r="K39" i="2"/>
  <c r="N38" i="2"/>
  <c r="M38" i="2"/>
  <c r="L38" i="2"/>
  <c r="K38" i="2"/>
  <c r="N37" i="2"/>
  <c r="M37" i="2"/>
  <c r="L37" i="2"/>
  <c r="T37" i="2" s="1"/>
  <c r="K37" i="2"/>
  <c r="N36" i="2"/>
  <c r="V36" i="2" s="1"/>
  <c r="M36" i="2"/>
  <c r="U36" i="2" s="1"/>
  <c r="L36" i="2"/>
  <c r="T36" i="2" s="1"/>
  <c r="K36" i="2"/>
  <c r="S36" i="2" s="1"/>
  <c r="O26" i="2"/>
  <c r="W24" i="2" s="1"/>
  <c r="N26" i="2"/>
  <c r="M26" i="2"/>
  <c r="U24" i="2" s="1"/>
  <c r="L26" i="2"/>
  <c r="T24" i="2" s="1"/>
  <c r="K26" i="2"/>
  <c r="S24" i="2" s="1"/>
  <c r="O25" i="2"/>
  <c r="N25" i="2"/>
  <c r="M25" i="2"/>
  <c r="L25" i="2"/>
  <c r="K25" i="2"/>
  <c r="V24" i="2"/>
  <c r="O24" i="2"/>
  <c r="N24" i="2"/>
  <c r="V23" i="2" s="1"/>
  <c r="M24" i="2"/>
  <c r="L24" i="2"/>
  <c r="K24" i="2"/>
  <c r="O23" i="2"/>
  <c r="N23" i="2"/>
  <c r="M23" i="2"/>
  <c r="L23" i="2"/>
  <c r="K23" i="2"/>
  <c r="O22" i="2"/>
  <c r="N22" i="2"/>
  <c r="M22" i="2"/>
  <c r="L22" i="2"/>
  <c r="K22" i="2"/>
  <c r="O21" i="2"/>
  <c r="W21" i="2" s="1"/>
  <c r="N21" i="2"/>
  <c r="V21" i="2" s="1"/>
  <c r="M21" i="2"/>
  <c r="U21" i="2" s="1"/>
  <c r="L21" i="2"/>
  <c r="T21" i="2" s="1"/>
  <c r="K21" i="2"/>
  <c r="S21" i="2" s="1"/>
  <c r="O12" i="2"/>
  <c r="W10" i="2" s="1"/>
  <c r="N12" i="2"/>
  <c r="V10" i="2" s="1"/>
  <c r="M12" i="2"/>
  <c r="U10" i="2" s="1"/>
  <c r="L12" i="2"/>
  <c r="T10" i="2" s="1"/>
  <c r="K12" i="2"/>
  <c r="O11" i="2"/>
  <c r="N11" i="2"/>
  <c r="M11" i="2"/>
  <c r="L11" i="2"/>
  <c r="K11" i="2"/>
  <c r="S10" i="2"/>
  <c r="O10" i="2"/>
  <c r="N10" i="2"/>
  <c r="M10" i="2"/>
  <c r="L10" i="2"/>
  <c r="K10" i="2"/>
  <c r="O9" i="2"/>
  <c r="N9" i="2"/>
  <c r="M9" i="2"/>
  <c r="L9" i="2"/>
  <c r="K9" i="2"/>
  <c r="O8" i="2"/>
  <c r="N8" i="2"/>
  <c r="M8" i="2"/>
  <c r="L8" i="2"/>
  <c r="K8" i="2"/>
  <c r="W7" i="2"/>
  <c r="O7" i="2"/>
  <c r="N7" i="2"/>
  <c r="V7" i="2" s="1"/>
  <c r="M7" i="2"/>
  <c r="U7" i="2" s="1"/>
  <c r="L7" i="2"/>
  <c r="T7" i="2" s="1"/>
  <c r="K7" i="2"/>
  <c r="S7" i="2" s="1"/>
  <c r="K51" i="1"/>
  <c r="S51" i="1" s="1"/>
  <c r="K66" i="1"/>
  <c r="S66" i="1" s="1"/>
  <c r="K80" i="1"/>
  <c r="S80" i="1" s="1"/>
  <c r="K94" i="1"/>
  <c r="S94" i="1" s="1"/>
  <c r="K108" i="1"/>
  <c r="S108" i="1" s="1"/>
  <c r="K122" i="1"/>
  <c r="S122" i="1" s="1"/>
  <c r="O127" i="1"/>
  <c r="W125" i="1" s="1"/>
  <c r="N127" i="1"/>
  <c r="V125" i="1" s="1"/>
  <c r="M127" i="1"/>
  <c r="U125" i="1" s="1"/>
  <c r="L127" i="1"/>
  <c r="T125" i="1" s="1"/>
  <c r="K127" i="1"/>
  <c r="S125" i="1" s="1"/>
  <c r="O126" i="1"/>
  <c r="N126" i="1"/>
  <c r="M126" i="1"/>
  <c r="L126" i="1"/>
  <c r="K126" i="1"/>
  <c r="O125" i="1"/>
  <c r="N125" i="1"/>
  <c r="M125" i="1"/>
  <c r="L125" i="1"/>
  <c r="K125" i="1"/>
  <c r="O124" i="1"/>
  <c r="N124" i="1"/>
  <c r="M124" i="1"/>
  <c r="L124" i="1"/>
  <c r="K124" i="1"/>
  <c r="O123" i="1"/>
  <c r="N123" i="1"/>
  <c r="M123" i="1"/>
  <c r="L123" i="1"/>
  <c r="K123" i="1"/>
  <c r="O122" i="1"/>
  <c r="W122" i="1" s="1"/>
  <c r="N122" i="1"/>
  <c r="V122" i="1" s="1"/>
  <c r="M122" i="1"/>
  <c r="U122" i="1" s="1"/>
  <c r="L122" i="1"/>
  <c r="T122" i="1" s="1"/>
  <c r="N113" i="1"/>
  <c r="V111" i="1" s="1"/>
  <c r="M113" i="1"/>
  <c r="U111" i="1" s="1"/>
  <c r="L113" i="1"/>
  <c r="T111" i="1" s="1"/>
  <c r="K113" i="1"/>
  <c r="S111" i="1" s="1"/>
  <c r="N112" i="1"/>
  <c r="M112" i="1"/>
  <c r="L112" i="1"/>
  <c r="K112" i="1"/>
  <c r="N111" i="1"/>
  <c r="M111" i="1"/>
  <c r="L111" i="1"/>
  <c r="K111" i="1"/>
  <c r="N110" i="1"/>
  <c r="M110" i="1"/>
  <c r="L110" i="1"/>
  <c r="K110" i="1"/>
  <c r="N109" i="1"/>
  <c r="M109" i="1"/>
  <c r="L109" i="1"/>
  <c r="K109" i="1"/>
  <c r="N108" i="1"/>
  <c r="V108" i="1" s="1"/>
  <c r="M108" i="1"/>
  <c r="U108" i="1" s="1"/>
  <c r="L108" i="1"/>
  <c r="T108" i="1" s="1"/>
  <c r="O99" i="1"/>
  <c r="W97" i="1" s="1"/>
  <c r="N99" i="1"/>
  <c r="V97" i="1" s="1"/>
  <c r="M99" i="1"/>
  <c r="U97" i="1" s="1"/>
  <c r="L99" i="1"/>
  <c r="T97" i="1" s="1"/>
  <c r="K99" i="1"/>
  <c r="S97" i="1" s="1"/>
  <c r="O98" i="1"/>
  <c r="N98" i="1"/>
  <c r="M98" i="1"/>
  <c r="L98" i="1"/>
  <c r="K98" i="1"/>
  <c r="O97" i="1"/>
  <c r="N97" i="1"/>
  <c r="M97" i="1"/>
  <c r="L97" i="1"/>
  <c r="K97" i="1"/>
  <c r="O96" i="1"/>
  <c r="N96" i="1"/>
  <c r="M96" i="1"/>
  <c r="L96" i="1"/>
  <c r="K96" i="1"/>
  <c r="O95" i="1"/>
  <c r="N95" i="1"/>
  <c r="M95" i="1"/>
  <c r="L95" i="1"/>
  <c r="K95" i="1"/>
  <c r="O94" i="1"/>
  <c r="W94" i="1" s="1"/>
  <c r="N94" i="1"/>
  <c r="V94" i="1" s="1"/>
  <c r="M94" i="1"/>
  <c r="U94" i="1" s="1"/>
  <c r="L94" i="1"/>
  <c r="T94" i="1" s="1"/>
  <c r="N85" i="1"/>
  <c r="M85" i="1"/>
  <c r="U83" i="1" s="1"/>
  <c r="L85" i="1"/>
  <c r="T83" i="1" s="1"/>
  <c r="K85" i="1"/>
  <c r="S83" i="1" s="1"/>
  <c r="N84" i="1"/>
  <c r="M84" i="1"/>
  <c r="L84" i="1"/>
  <c r="K84" i="1"/>
  <c r="V83" i="1"/>
  <c r="N83" i="1"/>
  <c r="M83" i="1"/>
  <c r="U82" i="1" s="1"/>
  <c r="L83" i="1"/>
  <c r="K83" i="1"/>
  <c r="N82" i="1"/>
  <c r="M82" i="1"/>
  <c r="L82" i="1"/>
  <c r="K82" i="1"/>
  <c r="N81" i="1"/>
  <c r="M81" i="1"/>
  <c r="L81" i="1"/>
  <c r="K81" i="1"/>
  <c r="N80" i="1"/>
  <c r="V80" i="1" s="1"/>
  <c r="M80" i="1"/>
  <c r="U80" i="1" s="1"/>
  <c r="L80" i="1"/>
  <c r="T80" i="1" s="1"/>
  <c r="N71" i="1"/>
  <c r="V69" i="1" s="1"/>
  <c r="M71" i="1"/>
  <c r="U69" i="1" s="1"/>
  <c r="L71" i="1"/>
  <c r="T69" i="1" s="1"/>
  <c r="K71" i="1"/>
  <c r="S69" i="1" s="1"/>
  <c r="N70" i="1"/>
  <c r="M70" i="1"/>
  <c r="L70" i="1"/>
  <c r="K70" i="1"/>
  <c r="N69" i="1"/>
  <c r="M69" i="1"/>
  <c r="L69" i="1"/>
  <c r="K69" i="1"/>
  <c r="N68" i="1"/>
  <c r="M68" i="1"/>
  <c r="L68" i="1"/>
  <c r="K68" i="1"/>
  <c r="N67" i="1"/>
  <c r="M67" i="1"/>
  <c r="L67" i="1"/>
  <c r="K67" i="1"/>
  <c r="N66" i="1"/>
  <c r="V66" i="1" s="1"/>
  <c r="M66" i="1"/>
  <c r="U66" i="1" s="1"/>
  <c r="L66" i="1"/>
  <c r="T66" i="1" s="1"/>
  <c r="M56" i="1"/>
  <c r="U54" i="1" s="1"/>
  <c r="L56" i="1"/>
  <c r="T54" i="1" s="1"/>
  <c r="K56" i="1"/>
  <c r="S54" i="1" s="1"/>
  <c r="M55" i="1"/>
  <c r="L55" i="1"/>
  <c r="K55" i="1"/>
  <c r="M54" i="1"/>
  <c r="L54" i="1"/>
  <c r="K54" i="1"/>
  <c r="M53" i="1"/>
  <c r="L53" i="1"/>
  <c r="K53" i="1"/>
  <c r="M52" i="1"/>
  <c r="L52" i="1"/>
  <c r="K52" i="1"/>
  <c r="M51" i="1"/>
  <c r="U51" i="1" s="1"/>
  <c r="L51" i="1"/>
  <c r="T51" i="1" s="1"/>
  <c r="N41" i="1"/>
  <c r="V39" i="1" s="1"/>
  <c r="M41" i="1"/>
  <c r="U39" i="1" s="1"/>
  <c r="L41" i="1"/>
  <c r="T39" i="1" s="1"/>
  <c r="K41" i="1"/>
  <c r="S39" i="1" s="1"/>
  <c r="N40" i="1"/>
  <c r="M40" i="1"/>
  <c r="L40" i="1"/>
  <c r="K40" i="1"/>
  <c r="N39" i="1"/>
  <c r="M39" i="1"/>
  <c r="L39" i="1"/>
  <c r="K39" i="1"/>
  <c r="N38" i="1"/>
  <c r="M38" i="1"/>
  <c r="L38" i="1"/>
  <c r="K38" i="1"/>
  <c r="N37" i="1"/>
  <c r="M37" i="1"/>
  <c r="L37" i="1"/>
  <c r="K37" i="1"/>
  <c r="N36" i="1"/>
  <c r="V36" i="1" s="1"/>
  <c r="M36" i="1"/>
  <c r="U36" i="1" s="1"/>
  <c r="L36" i="1"/>
  <c r="T36" i="1" s="1"/>
  <c r="K36" i="1"/>
  <c r="S36" i="1" s="1"/>
  <c r="O26" i="1"/>
  <c r="W24" i="1" s="1"/>
  <c r="N26" i="1"/>
  <c r="V24" i="1" s="1"/>
  <c r="M26" i="1"/>
  <c r="U24" i="1" s="1"/>
  <c r="L26" i="1"/>
  <c r="T24" i="1" s="1"/>
  <c r="K26" i="1"/>
  <c r="S24" i="1" s="1"/>
  <c r="O25" i="1"/>
  <c r="N25" i="1"/>
  <c r="M25" i="1"/>
  <c r="L25" i="1"/>
  <c r="K25" i="1"/>
  <c r="O24" i="1"/>
  <c r="N24" i="1"/>
  <c r="M24" i="1"/>
  <c r="L24" i="1"/>
  <c r="K24" i="1"/>
  <c r="O23" i="1"/>
  <c r="N23" i="1"/>
  <c r="M23" i="1"/>
  <c r="L23" i="1"/>
  <c r="K23" i="1"/>
  <c r="O22" i="1"/>
  <c r="N22" i="1"/>
  <c r="M22" i="1"/>
  <c r="L22" i="1"/>
  <c r="K22" i="1"/>
  <c r="O21" i="1"/>
  <c r="W21" i="1" s="1"/>
  <c r="N21" i="1"/>
  <c r="V21" i="1" s="1"/>
  <c r="M21" i="1"/>
  <c r="U21" i="1" s="1"/>
  <c r="L21" i="1"/>
  <c r="T21" i="1" s="1"/>
  <c r="K21" i="1"/>
  <c r="S21" i="1" s="1"/>
  <c r="K7" i="1"/>
  <c r="S7" i="1" s="1"/>
  <c r="O7" i="1"/>
  <c r="W7" i="1" s="1"/>
  <c r="N7" i="1"/>
  <c r="V7" i="1" s="1"/>
  <c r="M7" i="1"/>
  <c r="U7" i="1" s="1"/>
  <c r="L7" i="1"/>
  <c r="T7" i="1" s="1"/>
  <c r="O12" i="1"/>
  <c r="W10" i="1" s="1"/>
  <c r="O11" i="1"/>
  <c r="O10" i="1"/>
  <c r="O9" i="1"/>
  <c r="O8" i="1"/>
  <c r="W8" i="1" s="1"/>
  <c r="N12" i="1"/>
  <c r="V10" i="1" s="1"/>
  <c r="N11" i="1"/>
  <c r="N10" i="1"/>
  <c r="N9" i="1"/>
  <c r="N8" i="1"/>
  <c r="M12" i="1"/>
  <c r="U10" i="1" s="1"/>
  <c r="M11" i="1"/>
  <c r="M10" i="1"/>
  <c r="U9" i="1" s="1"/>
  <c r="M9" i="1"/>
  <c r="M8" i="1"/>
  <c r="L12" i="1"/>
  <c r="T10" i="1" s="1"/>
  <c r="L11" i="1"/>
  <c r="L10" i="1"/>
  <c r="L9" i="1"/>
  <c r="L8" i="1"/>
  <c r="K12" i="1"/>
  <c r="S10" i="1" s="1"/>
  <c r="K11" i="1"/>
  <c r="K10" i="1"/>
  <c r="K9" i="1"/>
  <c r="K8" i="1"/>
  <c r="V38" i="7" l="1"/>
  <c r="S52" i="7"/>
  <c r="U53" i="7"/>
  <c r="S111" i="6"/>
  <c r="T125" i="7"/>
  <c r="S67" i="7"/>
  <c r="T52" i="7"/>
  <c r="T67" i="7"/>
  <c r="T68" i="7"/>
  <c r="V97" i="7"/>
  <c r="W97" i="7"/>
  <c r="T126" i="7"/>
  <c r="W22" i="7"/>
  <c r="V126" i="7"/>
  <c r="S38" i="7"/>
  <c r="T37" i="9"/>
  <c r="U53" i="9"/>
  <c r="U54" i="10"/>
  <c r="T37" i="8"/>
  <c r="V67" i="8"/>
  <c r="S37" i="13"/>
  <c r="U82" i="13"/>
  <c r="W8" i="8"/>
  <c r="W23" i="8"/>
  <c r="T52" i="8"/>
  <c r="S67" i="8"/>
  <c r="S68" i="8"/>
  <c r="U37" i="9"/>
  <c r="V68" i="9"/>
  <c r="T82" i="9"/>
  <c r="S123" i="9"/>
  <c r="W23" i="12"/>
  <c r="T37" i="12"/>
  <c r="S52" i="12"/>
  <c r="U53" i="12"/>
  <c r="T9" i="13"/>
  <c r="S23" i="13"/>
  <c r="T37" i="13"/>
  <c r="U68" i="13"/>
  <c r="V82" i="13"/>
  <c r="V37" i="9"/>
  <c r="U8" i="10"/>
  <c r="T22" i="10"/>
  <c r="T95" i="8"/>
  <c r="T110" i="8"/>
  <c r="V82" i="9"/>
  <c r="U123" i="9"/>
  <c r="V109" i="10"/>
  <c r="S22" i="12"/>
  <c r="S9" i="13"/>
  <c r="U123" i="13"/>
  <c r="T9" i="8"/>
  <c r="T96" i="8"/>
  <c r="V110" i="8"/>
  <c r="T123" i="8"/>
  <c r="T67" i="9"/>
  <c r="S96" i="9"/>
  <c r="V109" i="9"/>
  <c r="S110" i="9"/>
  <c r="W10" i="10"/>
  <c r="U83" i="10"/>
  <c r="S95" i="10"/>
  <c r="T111" i="10"/>
  <c r="V124" i="12"/>
  <c r="W123" i="13"/>
  <c r="V23" i="9"/>
  <c r="V95" i="9"/>
  <c r="V96" i="9"/>
  <c r="W124" i="9"/>
  <c r="V22" i="10"/>
  <c r="T95" i="10"/>
  <c r="U8" i="12"/>
  <c r="U109" i="12"/>
  <c r="S38" i="13"/>
  <c r="V95" i="13"/>
  <c r="V82" i="12"/>
  <c r="T8" i="8"/>
  <c r="V37" i="8"/>
  <c r="W95" i="8"/>
  <c r="S68" i="9"/>
  <c r="U8" i="8"/>
  <c r="U23" i="8"/>
  <c r="U52" i="8"/>
  <c r="S37" i="9"/>
  <c r="T68" i="9"/>
  <c r="U96" i="9"/>
  <c r="T54" i="10"/>
  <c r="S81" i="10"/>
  <c r="T83" i="10"/>
  <c r="U95" i="10"/>
  <c r="S97" i="10"/>
  <c r="U109" i="10"/>
  <c r="T123" i="10"/>
  <c r="S9" i="12"/>
  <c r="U23" i="12"/>
  <c r="U81" i="12"/>
  <c r="V109" i="12"/>
  <c r="S22" i="13"/>
  <c r="S68" i="13"/>
  <c r="T53" i="8"/>
  <c r="U67" i="8"/>
  <c r="U8" i="9"/>
  <c r="U52" i="9"/>
  <c r="U52" i="10"/>
  <c r="V96" i="8"/>
  <c r="S109" i="8"/>
  <c r="W123" i="8"/>
  <c r="W8" i="9"/>
  <c r="U9" i="9"/>
  <c r="U81" i="9"/>
  <c r="T95" i="9"/>
  <c r="T109" i="9"/>
  <c r="W22" i="10"/>
  <c r="U24" i="10"/>
  <c r="W24" i="10"/>
  <c r="U37" i="10"/>
  <c r="S54" i="10"/>
  <c r="S69" i="10"/>
  <c r="W97" i="10"/>
  <c r="T109" i="10"/>
  <c r="U111" i="10"/>
  <c r="V123" i="10"/>
  <c r="T125" i="10"/>
  <c r="S53" i="12"/>
  <c r="U67" i="12"/>
  <c r="S95" i="12"/>
  <c r="S109" i="12"/>
  <c r="U8" i="13"/>
  <c r="W23" i="13"/>
  <c r="T68" i="13"/>
  <c r="T10" i="10"/>
  <c r="V96" i="13"/>
  <c r="T124" i="13"/>
  <c r="S23" i="8"/>
  <c r="T38" i="8"/>
  <c r="U81" i="8"/>
  <c r="U95" i="8"/>
  <c r="S123" i="8"/>
  <c r="S8" i="9"/>
  <c r="S9" i="9"/>
  <c r="U124" i="9"/>
  <c r="U10" i="10"/>
  <c r="S22" i="10"/>
  <c r="U22" i="10"/>
  <c r="S24" i="10"/>
  <c r="S67" i="10"/>
  <c r="T69" i="10"/>
  <c r="T81" i="10"/>
  <c r="U9" i="12"/>
  <c r="W95" i="12"/>
  <c r="S124" i="12"/>
  <c r="V8" i="13"/>
  <c r="V68" i="13"/>
  <c r="U37" i="8"/>
  <c r="S38" i="8"/>
  <c r="T8" i="9"/>
  <c r="S22" i="9"/>
  <c r="S38" i="9"/>
  <c r="T38" i="9"/>
  <c r="S67" i="9"/>
  <c r="W123" i="9"/>
  <c r="W8" i="10"/>
  <c r="V10" i="10"/>
  <c r="S39" i="10"/>
  <c r="U81" i="10"/>
  <c r="V83" i="10"/>
  <c r="V95" i="10"/>
  <c r="T97" i="10"/>
  <c r="S123" i="10"/>
  <c r="S23" i="12"/>
  <c r="V123" i="12"/>
  <c r="W22" i="13"/>
  <c r="U52" i="13"/>
  <c r="W9" i="12"/>
  <c r="T23" i="12"/>
  <c r="U37" i="12"/>
  <c r="S67" i="12"/>
  <c r="T95" i="12"/>
  <c r="V96" i="12"/>
  <c r="U124" i="12"/>
  <c r="T23" i="13"/>
  <c r="V37" i="13"/>
  <c r="T38" i="13"/>
  <c r="S67" i="13"/>
  <c r="T95" i="13"/>
  <c r="V109" i="8"/>
  <c r="U123" i="8"/>
  <c r="S81" i="9"/>
  <c r="S37" i="10"/>
  <c r="V69" i="10"/>
  <c r="V81" i="10"/>
  <c r="S111" i="10"/>
  <c r="S22" i="8"/>
  <c r="V23" i="8"/>
  <c r="U38" i="8"/>
  <c r="S52" i="8"/>
  <c r="U53" i="8"/>
  <c r="T124" i="8"/>
  <c r="W124" i="8"/>
  <c r="V8" i="9"/>
  <c r="U22" i="9"/>
  <c r="V38" i="9"/>
  <c r="S109" i="9"/>
  <c r="V124" i="9"/>
  <c r="T37" i="10"/>
  <c r="U39" i="10"/>
  <c r="V67" i="10"/>
  <c r="S83" i="10"/>
  <c r="V97" i="10"/>
  <c r="S109" i="10"/>
  <c r="U123" i="10"/>
  <c r="W123" i="10"/>
  <c r="S125" i="10"/>
  <c r="U125" i="10"/>
  <c r="S8" i="12"/>
  <c r="T81" i="12"/>
  <c r="S123" i="12"/>
  <c r="W9" i="13"/>
  <c r="U38" i="13"/>
  <c r="T53" i="13"/>
  <c r="S82" i="13"/>
  <c r="S8" i="8"/>
  <c r="T22" i="12"/>
  <c r="U37" i="13"/>
  <c r="S9" i="8"/>
  <c r="T23" i="8"/>
  <c r="S53" i="8"/>
  <c r="T68" i="8"/>
  <c r="S96" i="8"/>
  <c r="V123" i="8"/>
  <c r="S53" i="9"/>
  <c r="U95" i="9"/>
  <c r="S124" i="9"/>
  <c r="V9" i="12"/>
  <c r="U22" i="12"/>
  <c r="V37" i="12"/>
  <c r="V95" i="12"/>
  <c r="W8" i="13"/>
  <c r="U23" i="13"/>
  <c r="W95" i="13"/>
  <c r="S96" i="13"/>
  <c r="T53" i="9"/>
  <c r="T67" i="8"/>
  <c r="U96" i="8"/>
  <c r="U109" i="8"/>
  <c r="S124" i="8"/>
  <c r="V22" i="9"/>
  <c r="S52" i="9"/>
  <c r="W95" i="9"/>
  <c r="V8" i="12"/>
  <c r="T53" i="12"/>
  <c r="S96" i="12"/>
  <c r="U123" i="12"/>
  <c r="T52" i="13"/>
  <c r="T96" i="13"/>
  <c r="U124" i="13"/>
  <c r="T81" i="9"/>
  <c r="W8" i="12"/>
  <c r="V22" i="12"/>
  <c r="T96" i="12"/>
  <c r="U22" i="13"/>
  <c r="V109" i="13"/>
  <c r="S123" i="13"/>
  <c r="V124" i="13"/>
  <c r="W9" i="9"/>
  <c r="U9" i="8"/>
  <c r="U22" i="8"/>
  <c r="V22" i="8"/>
  <c r="W96" i="8"/>
  <c r="U124" i="8"/>
  <c r="S23" i="9"/>
  <c r="T96" i="9"/>
  <c r="T123" i="9"/>
  <c r="W22" i="12"/>
  <c r="U96" i="12"/>
  <c r="W123" i="12"/>
  <c r="S8" i="13"/>
  <c r="V9" i="13"/>
  <c r="V22" i="13"/>
  <c r="V38" i="13"/>
  <c r="S53" i="13"/>
  <c r="W96" i="13"/>
  <c r="T123" i="13"/>
  <c r="W9" i="8"/>
  <c r="W22" i="8"/>
  <c r="T81" i="8"/>
  <c r="T9" i="9"/>
  <c r="U23" i="9"/>
  <c r="T52" i="9"/>
  <c r="W96" i="9"/>
  <c r="V123" i="9"/>
  <c r="T9" i="12"/>
  <c r="S81" i="12"/>
  <c r="U95" i="12"/>
  <c r="T124" i="12"/>
  <c r="S52" i="13"/>
  <c r="U53" i="13"/>
  <c r="U95" i="13"/>
  <c r="V123" i="13"/>
  <c r="V125" i="6"/>
  <c r="U9" i="7"/>
  <c r="T98" i="7"/>
  <c r="V9" i="7"/>
  <c r="U37" i="7"/>
  <c r="V68" i="7"/>
  <c r="S9" i="6"/>
  <c r="V8" i="6"/>
  <c r="S68" i="7"/>
  <c r="T111" i="7"/>
  <c r="T53" i="7"/>
  <c r="T83" i="7"/>
  <c r="S112" i="6"/>
  <c r="W9" i="7"/>
  <c r="V98" i="7"/>
  <c r="S8" i="7"/>
  <c r="V37" i="7"/>
  <c r="T112" i="6"/>
  <c r="T8" i="7"/>
  <c r="U38" i="7"/>
  <c r="S97" i="7"/>
  <c r="W98" i="7"/>
  <c r="U111" i="7"/>
  <c r="U112" i="7"/>
  <c r="S125" i="7"/>
  <c r="V111" i="6"/>
  <c r="U112" i="6"/>
  <c r="U8" i="7"/>
  <c r="S9" i="7"/>
  <c r="U67" i="7"/>
  <c r="V111" i="7"/>
  <c r="V112" i="7"/>
  <c r="V112" i="6"/>
  <c r="V22" i="7"/>
  <c r="T23" i="7"/>
  <c r="S53" i="7"/>
  <c r="V67" i="7"/>
  <c r="S82" i="7"/>
  <c r="S83" i="7"/>
  <c r="U23" i="7"/>
  <c r="U126" i="7"/>
  <c r="V23" i="7"/>
  <c r="T38" i="7"/>
  <c r="T82" i="7"/>
  <c r="S111" i="7"/>
  <c r="W126" i="7"/>
  <c r="V8" i="7"/>
  <c r="T97" i="7"/>
  <c r="U125" i="7"/>
  <c r="W8" i="7"/>
  <c r="S22" i="7"/>
  <c r="S37" i="7"/>
  <c r="U52" i="7"/>
  <c r="U97" i="7"/>
  <c r="S98" i="7"/>
  <c r="V125" i="7"/>
  <c r="T111" i="6"/>
  <c r="T22" i="7"/>
  <c r="W23" i="7"/>
  <c r="T37" i="7"/>
  <c r="V83" i="7"/>
  <c r="S112" i="7"/>
  <c r="W125" i="7"/>
  <c r="U111" i="6"/>
  <c r="T9" i="7"/>
  <c r="U22" i="7"/>
  <c r="S23" i="7"/>
  <c r="U68" i="7"/>
  <c r="U98" i="7"/>
  <c r="T112" i="7"/>
  <c r="S126" i="7"/>
  <c r="V67" i="2"/>
  <c r="U68" i="2"/>
  <c r="T8" i="3"/>
  <c r="S67" i="3"/>
  <c r="V123" i="3"/>
  <c r="S124" i="3"/>
  <c r="S23" i="4"/>
  <c r="T95" i="4"/>
  <c r="S95" i="5"/>
  <c r="S96" i="5"/>
  <c r="U110" i="5"/>
  <c r="V9" i="3"/>
  <c r="W22" i="3"/>
  <c r="T95" i="3"/>
  <c r="W124" i="4"/>
  <c r="T96" i="5"/>
  <c r="S68" i="2"/>
  <c r="T96" i="2"/>
  <c r="T22" i="3"/>
  <c r="U37" i="3"/>
  <c r="V95" i="3"/>
  <c r="T8" i="4"/>
  <c r="S37" i="4"/>
  <c r="W95" i="4"/>
  <c r="W96" i="4"/>
  <c r="T123" i="4"/>
  <c r="S8" i="5"/>
  <c r="T37" i="5"/>
  <c r="T38" i="5"/>
  <c r="V96" i="5"/>
  <c r="S8" i="2"/>
  <c r="T8" i="2"/>
  <c r="W9" i="3"/>
  <c r="V23" i="3"/>
  <c r="T37" i="3"/>
  <c r="T38" i="3"/>
  <c r="V95" i="4"/>
  <c r="S123" i="4"/>
  <c r="S37" i="5"/>
  <c r="S38" i="5"/>
  <c r="U52" i="5"/>
  <c r="V81" i="5"/>
  <c r="U96" i="5"/>
  <c r="S82" i="1"/>
  <c r="T9" i="2"/>
  <c r="T68" i="2"/>
  <c r="U96" i="2"/>
  <c r="S8" i="3"/>
  <c r="U123" i="3"/>
  <c r="V81" i="4"/>
  <c r="V96" i="4"/>
  <c r="U123" i="4"/>
  <c r="U124" i="4"/>
  <c r="S22" i="5"/>
  <c r="U37" i="5"/>
  <c r="U38" i="5"/>
  <c r="U67" i="5"/>
  <c r="V123" i="1"/>
  <c r="S37" i="2"/>
  <c r="U8" i="4"/>
  <c r="S109" i="4"/>
  <c r="V123" i="4"/>
  <c r="S23" i="5"/>
  <c r="S52" i="5"/>
  <c r="U8" i="2"/>
  <c r="U81" i="2"/>
  <c r="S109" i="2"/>
  <c r="T123" i="3"/>
  <c r="T53" i="4"/>
  <c r="T81" i="4"/>
  <c r="T96" i="4"/>
  <c r="T22" i="5"/>
  <c r="V23" i="5"/>
  <c r="U22" i="5"/>
  <c r="T67" i="5"/>
  <c r="S22" i="3"/>
  <c r="W9" i="4"/>
  <c r="V23" i="4"/>
  <c r="W23" i="4"/>
  <c r="U110" i="3"/>
  <c r="T109" i="2"/>
  <c r="U38" i="3"/>
  <c r="W22" i="5"/>
  <c r="V37" i="3"/>
  <c r="U67" i="3"/>
  <c r="W95" i="3"/>
  <c r="S38" i="2"/>
  <c r="S67" i="2"/>
  <c r="S81" i="2"/>
  <c r="S82" i="2"/>
  <c r="V8" i="3"/>
  <c r="S37" i="3"/>
  <c r="S81" i="3"/>
  <c r="T96" i="3"/>
  <c r="W96" i="3"/>
  <c r="V8" i="4"/>
  <c r="S9" i="4"/>
  <c r="U52" i="4"/>
  <c r="S67" i="4"/>
  <c r="T109" i="4"/>
  <c r="V124" i="4"/>
  <c r="T23" i="5"/>
  <c r="V67" i="5"/>
  <c r="U109" i="5"/>
  <c r="T124" i="2"/>
  <c r="U23" i="2"/>
  <c r="S22" i="4"/>
  <c r="T81" i="2"/>
  <c r="T82" i="2"/>
  <c r="W8" i="3"/>
  <c r="V22" i="3"/>
  <c r="S95" i="3"/>
  <c r="S123" i="3"/>
  <c r="W8" i="4"/>
  <c r="V37" i="4"/>
  <c r="S81" i="4"/>
  <c r="U95" i="4"/>
  <c r="U109" i="4"/>
  <c r="U23" i="5"/>
  <c r="S53" i="5"/>
  <c r="S68" i="1"/>
  <c r="T95" i="5"/>
  <c r="V110" i="2"/>
  <c r="W124" i="2"/>
  <c r="W23" i="2"/>
  <c r="V96" i="2"/>
  <c r="U124" i="3"/>
  <c r="V8" i="5"/>
  <c r="T68" i="1"/>
  <c r="U52" i="2"/>
  <c r="S23" i="3"/>
  <c r="S96" i="3"/>
  <c r="U23" i="4"/>
  <c r="S96" i="4"/>
  <c r="W8" i="5"/>
  <c r="S9" i="5"/>
  <c r="S81" i="5"/>
  <c r="U95" i="5"/>
  <c r="V109" i="5"/>
  <c r="S123" i="5"/>
  <c r="U8" i="3"/>
  <c r="W124" i="3"/>
  <c r="V124" i="5"/>
  <c r="S9" i="2"/>
  <c r="U22" i="2"/>
  <c r="T52" i="2"/>
  <c r="U23" i="3"/>
  <c r="U96" i="3"/>
  <c r="S53" i="4"/>
  <c r="V109" i="4"/>
  <c r="T9" i="5"/>
  <c r="V38" i="5"/>
  <c r="S68" i="5"/>
  <c r="W124" i="5"/>
  <c r="W23" i="3"/>
  <c r="S52" i="4"/>
  <c r="U96" i="4"/>
  <c r="W123" i="4"/>
  <c r="S124" i="4"/>
  <c r="U9" i="5"/>
  <c r="V95" i="5"/>
  <c r="T123" i="5"/>
  <c r="T124" i="1"/>
  <c r="U9" i="2"/>
  <c r="S53" i="2"/>
  <c r="T123" i="2"/>
  <c r="W123" i="2"/>
  <c r="U9" i="4"/>
  <c r="U22" i="4"/>
  <c r="U53" i="4"/>
  <c r="V9" i="5"/>
  <c r="V37" i="5"/>
  <c r="S67" i="5"/>
  <c r="W95" i="5"/>
  <c r="U123" i="5"/>
  <c r="W123" i="1"/>
  <c r="W8" i="2"/>
  <c r="U37" i="2"/>
  <c r="S9" i="3"/>
  <c r="S52" i="3"/>
  <c r="W123" i="3"/>
  <c r="T82" i="1"/>
  <c r="T110" i="1"/>
  <c r="V9" i="2"/>
  <c r="T38" i="2"/>
  <c r="T9" i="3"/>
  <c r="V38" i="3"/>
  <c r="T53" i="3"/>
  <c r="V9" i="4"/>
  <c r="V22" i="4"/>
  <c r="T37" i="4"/>
  <c r="S95" i="4"/>
  <c r="W9" i="5"/>
  <c r="T52" i="5"/>
  <c r="T53" i="5"/>
  <c r="V123" i="5"/>
  <c r="V109" i="1"/>
  <c r="W9" i="2"/>
  <c r="U38" i="2"/>
  <c r="S52" i="2"/>
  <c r="V109" i="2"/>
  <c r="V123" i="2"/>
  <c r="U9" i="3"/>
  <c r="U22" i="3"/>
  <c r="U53" i="3"/>
  <c r="U95" i="3"/>
  <c r="S8" i="4"/>
  <c r="W22" i="4"/>
  <c r="T23" i="4"/>
  <c r="U37" i="4"/>
  <c r="U53" i="5"/>
  <c r="V110" i="5"/>
  <c r="V82" i="7"/>
  <c r="U82" i="7"/>
  <c r="U83" i="7"/>
  <c r="S8" i="6"/>
  <c r="T9" i="6"/>
  <c r="W8" i="6"/>
  <c r="W9" i="6"/>
  <c r="S82" i="6"/>
  <c r="S37" i="6"/>
  <c r="S38" i="6"/>
  <c r="T52" i="6"/>
  <c r="U22" i="6"/>
  <c r="T8" i="6"/>
  <c r="U9" i="6"/>
  <c r="W22" i="6"/>
  <c r="U23" i="6"/>
  <c r="T67" i="6"/>
  <c r="S98" i="6"/>
  <c r="S67" i="6"/>
  <c r="V9" i="6"/>
  <c r="T97" i="6"/>
  <c r="V126" i="6"/>
  <c r="U37" i="6"/>
  <c r="S97" i="6"/>
  <c r="V98" i="6"/>
  <c r="S125" i="6"/>
  <c r="V68" i="6"/>
  <c r="T82" i="6"/>
  <c r="S52" i="6"/>
  <c r="U82" i="6"/>
  <c r="T125" i="6"/>
  <c r="S23" i="6"/>
  <c r="U67" i="6"/>
  <c r="T23" i="6"/>
  <c r="S126" i="6"/>
  <c r="S22" i="6"/>
  <c r="V23" i="6"/>
  <c r="U83" i="6"/>
  <c r="W97" i="6"/>
  <c r="U8" i="6"/>
  <c r="T22" i="6"/>
  <c r="W23" i="6"/>
  <c r="V83" i="6"/>
  <c r="U98" i="6"/>
  <c r="W98" i="6"/>
  <c r="V37" i="6"/>
  <c r="V22" i="6"/>
  <c r="T37" i="6"/>
  <c r="S53" i="6"/>
  <c r="S68" i="6"/>
  <c r="V82" i="6"/>
  <c r="W126" i="6"/>
  <c r="T98" i="6"/>
  <c r="U125" i="6"/>
  <c r="V67" i="6"/>
  <c r="W125" i="6"/>
  <c r="T38" i="6"/>
  <c r="T68" i="6"/>
  <c r="U38" i="6"/>
  <c r="T53" i="6"/>
  <c r="U68" i="6"/>
  <c r="V38" i="6"/>
  <c r="U52" i="6"/>
  <c r="U53" i="6"/>
  <c r="S83" i="6"/>
  <c r="U97" i="6"/>
  <c r="T126" i="6"/>
  <c r="T83" i="6"/>
  <c r="V97" i="6"/>
  <c r="U126" i="6"/>
  <c r="U124" i="2"/>
  <c r="S38" i="1"/>
  <c r="T22" i="2"/>
  <c r="V37" i="2"/>
  <c r="S95" i="2"/>
  <c r="V124" i="2"/>
  <c r="S22" i="2"/>
  <c r="W95" i="2"/>
  <c r="T38" i="1"/>
  <c r="S53" i="1"/>
  <c r="W95" i="1"/>
  <c r="T23" i="1"/>
  <c r="T53" i="1"/>
  <c r="T95" i="2"/>
  <c r="U109" i="2"/>
  <c r="S123" i="2"/>
  <c r="W96" i="2"/>
  <c r="U123" i="2"/>
  <c r="V9" i="1"/>
  <c r="V38" i="2"/>
  <c r="V8" i="2"/>
  <c r="V22" i="2"/>
  <c r="S23" i="2"/>
  <c r="T53" i="2"/>
  <c r="U95" i="2"/>
  <c r="W22" i="2"/>
  <c r="T23" i="2"/>
  <c r="U53" i="2"/>
  <c r="V95" i="2"/>
  <c r="S96" i="2"/>
  <c r="S110" i="1"/>
  <c r="V124" i="1"/>
  <c r="V81" i="1"/>
  <c r="T8" i="1"/>
  <c r="U22" i="1"/>
  <c r="T9" i="1"/>
  <c r="W9" i="1"/>
  <c r="V37" i="1"/>
  <c r="V38" i="1"/>
  <c r="U53" i="1"/>
  <c r="S9" i="1"/>
  <c r="V22" i="1"/>
  <c r="W22" i="1"/>
  <c r="V95" i="1"/>
  <c r="V8" i="1"/>
  <c r="V23" i="1"/>
  <c r="U67" i="1"/>
  <c r="T96" i="1"/>
  <c r="U8" i="1"/>
  <c r="T37" i="1"/>
  <c r="S52" i="1"/>
  <c r="S8" i="1"/>
  <c r="W23" i="1"/>
  <c r="U38" i="1"/>
  <c r="V67" i="1"/>
  <c r="T81" i="1"/>
  <c r="U123" i="1"/>
  <c r="S109" i="1"/>
  <c r="V110" i="1"/>
  <c r="V82" i="1"/>
  <c r="S22" i="1"/>
  <c r="U37" i="1"/>
  <c r="S67" i="1"/>
  <c r="U68" i="1"/>
  <c r="U81" i="1"/>
  <c r="S123" i="1"/>
  <c r="T22" i="1"/>
  <c r="U23" i="1"/>
  <c r="T67" i="1"/>
  <c r="V68" i="1"/>
  <c r="S96" i="1"/>
  <c r="T123" i="1"/>
  <c r="W124" i="1"/>
  <c r="U124" i="1"/>
  <c r="U52" i="1"/>
  <c r="S95" i="1"/>
  <c r="U110" i="1"/>
  <c r="T52" i="1"/>
  <c r="T109" i="1"/>
  <c r="S23" i="1"/>
  <c r="T95" i="1"/>
  <c r="W96" i="1"/>
  <c r="U96" i="1"/>
  <c r="U109" i="1"/>
  <c r="S124" i="1"/>
  <c r="S37" i="1"/>
  <c r="S81" i="1"/>
  <c r="U95" i="1"/>
  <c r="V96" i="1"/>
</calcChain>
</file>

<file path=xl/sharedStrings.xml><?xml version="1.0" encoding="utf-8"?>
<sst xmlns="http://schemas.openxmlformats.org/spreadsheetml/2006/main" count="2573" uniqueCount="256">
  <si>
    <t>Donald Trump approval * 3-point Partisan Self-Identification sorted by Dem/Indie/Rep/All others Crosstabulation</t>
  </si>
  <si>
    <t xml:space="preserve">Count </t>
  </si>
  <si>
    <t>3-point Partisan Self-Identification sorted by Dem/Indie/Rep/All others</t>
  </si>
  <si>
    <t>Total</t>
  </si>
  <si>
    <t>Democratic Self-ID</t>
  </si>
  <si>
    <t>Independent Self-ID</t>
  </si>
  <si>
    <t>Republican Self-ID</t>
  </si>
  <si>
    <t>All others/not sure</t>
  </si>
  <si>
    <t>Donald Trump approval</t>
  </si>
  <si>
    <t>Strongly approve</t>
  </si>
  <si>
    <t>Somewhat approve</t>
  </si>
  <si>
    <t>Somewhat disapprove</t>
  </si>
  <si>
    <t>Strongly disapprove</t>
  </si>
  <si>
    <t>Don't know</t>
  </si>
  <si>
    <t>Donald Trump approval * Collapsed Ideology Crosstabulation</t>
  </si>
  <si>
    <t>Collapsed Ideology</t>
  </si>
  <si>
    <t>Liberal (Very)</t>
  </si>
  <si>
    <t>Moderate</t>
  </si>
  <si>
    <t>Conservative (Very)</t>
  </si>
  <si>
    <t>Not sure</t>
  </si>
  <si>
    <t>Donald Trump approval * Race &amp; Ethnicity combined Crosstabulation</t>
  </si>
  <si>
    <t>Race &amp; Ethnicity combined</t>
  </si>
  <si>
    <t>White non-Hispanic</t>
  </si>
  <si>
    <t>Black non-Hispanic</t>
  </si>
  <si>
    <t>Hispanic/Latino &amp; all other races</t>
  </si>
  <si>
    <t>Donald Trump approval * Gender Crosstabulation</t>
  </si>
  <si>
    <t>Gender</t>
  </si>
  <si>
    <t>Male</t>
  </si>
  <si>
    <t>Female</t>
  </si>
  <si>
    <t>Donald Trump approval * 3 Generation Cohorts Crosstabulation</t>
  </si>
  <si>
    <t>3 Generation Cohorts</t>
  </si>
  <si>
    <t>Silent &amp; Boomer Generations (born before 1965)</t>
  </si>
  <si>
    <t>Generation X (born 1965-1980)</t>
  </si>
  <si>
    <t>Millennials &amp; Generation Z (born 1981 and after)</t>
  </si>
  <si>
    <t>Donald Trump approval * Collapsed Education Level Crosstabulation</t>
  </si>
  <si>
    <t>Collapsed Education Level</t>
  </si>
  <si>
    <t>No HS/HS Graduate</t>
  </si>
  <si>
    <t>Some college/2-year college graduate</t>
  </si>
  <si>
    <t>4-year college graduate/post-graduate degree</t>
  </si>
  <si>
    <t>Donald Trump approval * NC 4 Regions Crosstabulation</t>
  </si>
  <si>
    <t>NC 4 Regions</t>
  </si>
  <si>
    <t>Central City</t>
  </si>
  <si>
    <t>Urban Suburb</t>
  </si>
  <si>
    <t>Surrounding Suburban County</t>
  </si>
  <si>
    <t>Rural County</t>
  </si>
  <si>
    <t>Donald Trump approval * Level of political interest Crosstabulation</t>
  </si>
  <si>
    <t>Level of political interest</t>
  </si>
  <si>
    <t>Most of the time</t>
  </si>
  <si>
    <t>Some of the time/Only now and then</t>
  </si>
  <si>
    <t>Hardly at all/Don't know</t>
  </si>
  <si>
    <t>Donald Trump approval * Presidential Vote in 2024 Crosstabulation</t>
  </si>
  <si>
    <t>Presidential Vote in 2024</t>
  </si>
  <si>
    <t>Voted for Kamala Harris in 2024</t>
  </si>
  <si>
    <t>Voted for Donald Trump in 2024</t>
  </si>
  <si>
    <t>Voted third party presidential candidate in 2024</t>
  </si>
  <si>
    <t>Did not vote in 2024</t>
  </si>
  <si>
    <t>Approve (strongly/somewhat)</t>
  </si>
  <si>
    <t>Disapprove (strongly/somewhat)</t>
  </si>
  <si>
    <t xml:space="preserve"> </t>
  </si>
  <si>
    <t>Hispanic/ Latino &amp; all other races</t>
  </si>
  <si>
    <t>4-year college graduate/ post-graduate degree</t>
  </si>
  <si>
    <t>Josh Stein approval * 3-point Partisan Self-Identification sorted by Dem/Indie/Rep/All others Crosstabulation</t>
  </si>
  <si>
    <t>Josh Stein approval</t>
  </si>
  <si>
    <t>Josh Stein approval * Collapsed Ideology Crosstabulation</t>
  </si>
  <si>
    <t>Josh Stein approval * Race &amp; Ethnicity combined Crosstabulation</t>
  </si>
  <si>
    <t>Josh Stein approval * Gender Crosstabulation</t>
  </si>
  <si>
    <t>Josh Stein approval * 3 Generation Cohorts Crosstabulation</t>
  </si>
  <si>
    <t>Josh Stein approval * Collapsed Education Level Crosstabulation</t>
  </si>
  <si>
    <t>Josh Stein approval * NC 4 Regions Crosstabulation</t>
  </si>
  <si>
    <t>Josh Stein approval * Presidential Vote in 2024 Crosstabulation</t>
  </si>
  <si>
    <t>Josh Stein approval * Level of political interest Crosstabulation</t>
  </si>
  <si>
    <t>Thom Tillis approval * 3-point Partisan Self-Identification sorted by Dem/Indie/Rep/All others Crosstabulation</t>
  </si>
  <si>
    <t>Thom Tillis approval</t>
  </si>
  <si>
    <t>Thom Tillis approval * Collapsed Ideology Crosstabulation</t>
  </si>
  <si>
    <t>Thom Tillis approval * Race &amp; Ethnicity combined Crosstabulation</t>
  </si>
  <si>
    <t>Thom Tillis approval * Gender Crosstabulation</t>
  </si>
  <si>
    <t>Thom Tillis approval * 3 Generation Cohorts Crosstabulation</t>
  </si>
  <si>
    <t>Thom Tillis approval * Collapsed Education Level Crosstabulation</t>
  </si>
  <si>
    <t>Thom Tillis approval * NC 4 Regions Crosstabulation</t>
  </si>
  <si>
    <t>Thom Tillis approval * Level of political interest Crosstabulation</t>
  </si>
  <si>
    <t>Thom Tillis approval * Presidential Vote in 2024 Crosstabulation</t>
  </si>
  <si>
    <t>Republican Party approval * 3-point Partisan Self-Identification sorted by Dem/Indie/Rep/All others Crosstabulation</t>
  </si>
  <si>
    <t>Republican Party approval</t>
  </si>
  <si>
    <t>Republican Party approval * Collapsed Ideology Crosstabulation</t>
  </si>
  <si>
    <t>Republican Party approval * Race &amp; Ethnicity combined Crosstabulation</t>
  </si>
  <si>
    <t>Republican Party approval * Gender Crosstabulation</t>
  </si>
  <si>
    <t>Republican Party approval * 3 Generation Cohorts Crosstabulation</t>
  </si>
  <si>
    <t>Republican Party approval * Collapsed Education Level Crosstabulation</t>
  </si>
  <si>
    <t>Republican Party approval * NC 4 Regions Crosstabulation</t>
  </si>
  <si>
    <t>Republican Party approval * Level of political interest Crosstabulation</t>
  </si>
  <si>
    <t>Republican Party approval * Presidential Vote in 2024 Crosstabulation</t>
  </si>
  <si>
    <t>Democratic Party approval * 3-point Partisan Self-Identification sorted by Dem/Indie/Rep/All others Crosstabulation</t>
  </si>
  <si>
    <t>Democratic Party approval</t>
  </si>
  <si>
    <t>Democratic Party approval * Collapsed Ideology Crosstabulation</t>
  </si>
  <si>
    <t>Democratic Party approval * Race &amp; Ethnicity combined Crosstabulation</t>
  </si>
  <si>
    <t>Democratic Party approval * Gender Crosstabulation</t>
  </si>
  <si>
    <t>Democratic Party approval * 3 Generation Cohorts Crosstabulation</t>
  </si>
  <si>
    <t>Democratic Party approval * Collapsed Education Level Crosstabulation</t>
  </si>
  <si>
    <t>Democratic Party approval * NC 4 Regions Crosstabulation</t>
  </si>
  <si>
    <t>Democratic Party approval * Level of political interest Crosstabulation</t>
  </si>
  <si>
    <t>Democratic Party approval * Presidential Vote in 2024 Crosstabulation</t>
  </si>
  <si>
    <t>Michael Whatley approval * 3-point Partisan Self-Identification sorted by Dem/Indie/Rep/All others Crosstabulation</t>
  </si>
  <si>
    <t>Never heard of him</t>
  </si>
  <si>
    <t>Michael Whatley approval * Collapsed Ideology Crosstabulation</t>
  </si>
  <si>
    <t>Michael Whatley approval * Race &amp; Ethnicity combined Crosstabulation</t>
  </si>
  <si>
    <t>Michael Whatley approval * Gender Crosstabulation</t>
  </si>
  <si>
    <t>Michael Whatley approval * 3 Generation Cohorts Crosstabulation</t>
  </si>
  <si>
    <t>Michael Whatley approval * Collapsed Education Level Crosstabulation</t>
  </si>
  <si>
    <t>Michael Whatley approval * NC 4 Regions Crosstabulation</t>
  </si>
  <si>
    <t>Michael Whatley approval * Presidential Vote in 2024 Crosstabulation</t>
  </si>
  <si>
    <t>Roy Cooper approval * 3-point Partisan Self-Identification sorted by Dem/Indie/Rep/All others Crosstabulation</t>
  </si>
  <si>
    <t>Roy Cooper approval * Collapsed Ideology Crosstabulation</t>
  </si>
  <si>
    <t>Roy Cooper approval * Race &amp; Ethnicity combined Crosstabulation</t>
  </si>
  <si>
    <t>Roy Cooper approval * Gender Crosstabulation</t>
  </si>
  <si>
    <t>Roy Cooper approval * 3 Generation Cohorts Crosstabulation</t>
  </si>
  <si>
    <t>Roy Cooper approval * Collapsed Education Level Crosstabulation</t>
  </si>
  <si>
    <t>Roy Cooper approval * NC 4 Regions Crosstabulation</t>
  </si>
  <si>
    <t>Roy Cooper approval * Level of political interest Crosstabulation</t>
  </si>
  <si>
    <t>Roy Cooper approval * Presidential Vote in 2024 Crosstabulation</t>
  </si>
  <si>
    <t>Michael Whatley approval * Level of political interest Crosstabulation</t>
  </si>
  <si>
    <t>Recovery of western North Carolina approval * 3-point Partisan Self-Identification sorted by Dem/Indie/Rep/All others Crosstabulation</t>
  </si>
  <si>
    <t>Recovery of western North Carolina approval * Collapsed Ideology Crosstabulation</t>
  </si>
  <si>
    <t>Recovery of western North Carolina approval * Race &amp; Ethnicity combined Crosstabulation</t>
  </si>
  <si>
    <t>Recovery of western North Carolina approval * Gender Crosstabulation</t>
  </si>
  <si>
    <t>Recovery of western North Carolina approval * 3 Generation Cohorts Crosstabulation</t>
  </si>
  <si>
    <t>Recovery of western North Carolina approval * Collapsed Education Level Crosstabulation</t>
  </si>
  <si>
    <t>Recovery of western North Carolina approval * NC 4 Regions Crosstabulation</t>
  </si>
  <si>
    <t>Recovery of western North Carolina approval * Level of political interest Crosstabulation</t>
  </si>
  <si>
    <t>Recovery of western North Carolina approval * Presidential Vote in 2024 Crosstabulation</t>
  </si>
  <si>
    <t>Likely to vote in the 2026 midterm elections * 3-point Partisan Self-Identification sorted by Dem/Indie/Rep/All others Crosstabulation</t>
  </si>
  <si>
    <t>Very likely</t>
  </si>
  <si>
    <t>Likely</t>
  </si>
  <si>
    <t>Unlikely</t>
  </si>
  <si>
    <t>Very unlikely</t>
  </si>
  <si>
    <t>Likely to vote in the 2026 midterm elections * Collapsed Ideology Crosstabulation</t>
  </si>
  <si>
    <t>Likely to vote in the 2026 midterm elections * Race &amp; Ethnicity combined Crosstabulation</t>
  </si>
  <si>
    <t>Likely to vote in the 2026 midterm elections * Gender Crosstabulation</t>
  </si>
  <si>
    <t>Likely to vote in the 2026 midterm elections * 3 Generation Cohorts Crosstabulation</t>
  </si>
  <si>
    <t>Likely to vote in the 2026 midterm elections * Collapsed Education Level Crosstabulation</t>
  </si>
  <si>
    <t>Likely to vote in the 2026 midterm elections * NC 4 Regions Crosstabulation</t>
  </si>
  <si>
    <t>Likely to vote in the 2026 midterm elections * Level of political interest Crosstabulation</t>
  </si>
  <si>
    <t>Likely to vote in the 2026 midterm elections * Presidential Vote in 2024 Crosstabulation</t>
  </si>
  <si>
    <t>Feelings about the future of our country * 3-point Partisan Self-Identification sorted by Dem/Indie/Rep/All others Crosstabulation</t>
  </si>
  <si>
    <t>Pessimistic</t>
  </si>
  <si>
    <t>Slightly pessimistic</t>
  </si>
  <si>
    <t>Neutral, things will stay about the same</t>
  </si>
  <si>
    <t>Slightly optimistic</t>
  </si>
  <si>
    <t>Optimistic</t>
  </si>
  <si>
    <t>Feelings about the future of our country * Collapsed Ideology Crosstabulation</t>
  </si>
  <si>
    <t>Feelings about the future of our country * Race &amp; Ethnicity combined Crosstabulation</t>
  </si>
  <si>
    <t>Feelings about the future of our country * Gender Crosstabulation</t>
  </si>
  <si>
    <t>Feelings about the future of our country * 3 Generation Cohorts Crosstabulation</t>
  </si>
  <si>
    <t>Feelings about the future of our country * Collapsed Education Level Crosstabulation</t>
  </si>
  <si>
    <t>Feelings about the future of our country * NC 4 Regions Crosstabulation</t>
  </si>
  <si>
    <t>Feelings about the future of our country * Level of political interest Crosstabulation</t>
  </si>
  <si>
    <t>Feelings about the future of our country * Presidential Vote in 2024 Crosstabulation</t>
  </si>
  <si>
    <t>Optimistic (combined)</t>
  </si>
  <si>
    <t>Pessimistic (combined)</t>
  </si>
  <si>
    <t>Likely (combined)</t>
  </si>
  <si>
    <t>Unlikely (combined)</t>
  </si>
  <si>
    <t>Confidence in 2024 presidential vote * 3-point Partisan Self-Identification sorted by Dem/Indie/Rep/All others Crosstabulation</t>
  </si>
  <si>
    <t>Very confident, would vote for the same candidate again and have no big concerns about them</t>
  </si>
  <si>
    <t>Confident, would vote for the same candidate again but have some concerns about them</t>
  </si>
  <si>
    <t>Not confident, but would probably still vote for the same candidate</t>
  </si>
  <si>
    <t>Not confident, and would vote for the other candidate</t>
  </si>
  <si>
    <t>Confidence in 2024 presidential vote * Collapsed Ideology Crosstabulation</t>
  </si>
  <si>
    <t>Confidence in 2024 presidential vote * Race &amp; Ethnicity combined Crosstabulation</t>
  </si>
  <si>
    <t>Confidence in 2024 presidential vote * Gender Crosstabulation</t>
  </si>
  <si>
    <t>Confidence in 2024 presidential vote * 3 Generation Cohorts Crosstabulation</t>
  </si>
  <si>
    <t>Confidence in 2024 presidential vote * Collapsed Education Level Crosstabulation</t>
  </si>
  <si>
    <t>Confidence in 2024 presidential vote * NC 4 Regions Crosstabulation</t>
  </si>
  <si>
    <t>Confidence in 2024 presidential vote * Level of political interest Crosstabulation</t>
  </si>
  <si>
    <t>Confidence in 2024 presidential vote * Presidential Vote in 2024 Crosstabulation</t>
  </si>
  <si>
    <t>Use of the military and National Guard to police cities * 3-point Partisan Self-Identification sorted by Dem/Indie/Rep/All others Crosstabulation</t>
  </si>
  <si>
    <t>Strongly support</t>
  </si>
  <si>
    <t>Somewhat support</t>
  </si>
  <si>
    <t>Somewhat oppose</t>
  </si>
  <si>
    <t>Strongly oppose</t>
  </si>
  <si>
    <t>Use of the military and National Guard to police cities * Collapsed Ideology Crosstabulation</t>
  </si>
  <si>
    <t>Use of the military and National Guard to police cities * Race &amp; Ethnicity combined Crosstabulation</t>
  </si>
  <si>
    <t>Use of the military and National Guard to police cities * Gender Crosstabulation</t>
  </si>
  <si>
    <t>Use of the military and National Guard to police cities * 3 Generation Cohorts Crosstabulation</t>
  </si>
  <si>
    <t>Use of the military and National Guard to police cities * Collapsed Education Level Crosstabulation</t>
  </si>
  <si>
    <t>Use of the military and National Guard to police cities * NC 4 Regions Crosstabulation</t>
  </si>
  <si>
    <t>Use of the military and National Guard to police cities * Level of political interest Crosstabulation</t>
  </si>
  <si>
    <t>Use of the military and National Guard to police cities * Presidential Vote in 2024 Crosstabulation</t>
  </si>
  <si>
    <t>Trump's decision as the actions of a dictator * 3-point Partisan Self-Identification sorted by Dem/Indie/Rep/All others Crosstabulation</t>
  </si>
  <si>
    <t>Strongly agree</t>
  </si>
  <si>
    <t>Somewhat agree</t>
  </si>
  <si>
    <t>Somewhat disagree</t>
  </si>
  <si>
    <t>Strongly disagree</t>
  </si>
  <si>
    <t>Trump's decision as the actions of a dictator * Collapsed Ideology Crosstabulation</t>
  </si>
  <si>
    <t>Trump's decision as the actions of a dictator * Race &amp; Ethnicity combined Crosstabulation</t>
  </si>
  <si>
    <t>Trump's decision as the actions of a dictator * Gender Crosstabulation</t>
  </si>
  <si>
    <t>Trump's decision as the actions of a dictator * 3 Generation Cohorts Crosstabulation</t>
  </si>
  <si>
    <t>Trump's decision as the actions of a dictator * Collapsed Education Level Crosstabulation</t>
  </si>
  <si>
    <t>Trump's decision as the actions of a dictator * NC 4 Regions Crosstabulation</t>
  </si>
  <si>
    <t>Trump's decision as the actions of a dictator * Level of political interest Crosstabulation</t>
  </si>
  <si>
    <t>Trump's decision as the actions of a dictator * Presidential Vote in 2024 Crosstabulation</t>
  </si>
  <si>
    <t>Agree (strongly/somewhat)</t>
  </si>
  <si>
    <t>Disagree (strongly/somewhat)</t>
  </si>
  <si>
    <t>More a supporter of Donald Trump or the Republican Party * 3-point Partisan Self-Identification sorted by Dem/Indie/Rep/All others Crosstabulation</t>
  </si>
  <si>
    <t>More a supporter of Donald Trump than the Republican Party overall</t>
  </si>
  <si>
    <t>More a supporter of the Republican Party than Donald Trump overall</t>
  </si>
  <si>
    <t>More a supporter of Donald Trump or the Republican Party * Collapsed Ideology Crosstabulation</t>
  </si>
  <si>
    <t>More a supporter of Donald Trump or the Republican Party * Race &amp; Ethnicity combined Crosstabulation</t>
  </si>
  <si>
    <t>More a supporter of Donald Trump or the Republican Party * Gender Crosstabulation</t>
  </si>
  <si>
    <t>More a supporter of Donald Trump or the Republican Party * 3 Generation Cohorts Crosstabulation</t>
  </si>
  <si>
    <t>More a supporter of Donald Trump or the Republican Party * Collapsed Education Level Crosstabulation</t>
  </si>
  <si>
    <t>More a supporter of Donald Trump or the Republican Party * NC 4 Regions Crosstabulation</t>
  </si>
  <si>
    <t>More a supporter of Donald Trump or the Republican Party * Level of political interest Crosstabulation</t>
  </si>
  <si>
    <t>More a supporter of Donald Trump or the Republican Party * Presidential Vote in 2024 Crosstabulation</t>
  </si>
  <si>
    <t>Black non-Hispanic/Hispanic or Latino/All other races</t>
  </si>
  <si>
    <t>Liberal (very) + Moderate + Not sure</t>
  </si>
  <si>
    <t>Independent Self-ID + All others/not sure</t>
  </si>
  <si>
    <t>Frequency</t>
  </si>
  <si>
    <t>Percent</t>
  </si>
  <si>
    <t>Valid Percent</t>
  </si>
  <si>
    <t>Cumulative Percent</t>
  </si>
  <si>
    <t>Valid</t>
  </si>
  <si>
    <t>3 Point Partisan Self-Identification with Leaners included in Partisan Group</t>
  </si>
  <si>
    <t>Democratic Self-ID (with independent leaners)</t>
  </si>
  <si>
    <t>Pure Independents</t>
  </si>
  <si>
    <t>Republican Self-ID (with independent leaners included)</t>
  </si>
  <si>
    <t>All others</t>
  </si>
  <si>
    <t>7 point Party ID</t>
  </si>
  <si>
    <t>Strong Democrat</t>
  </si>
  <si>
    <t>Not very strong Democrat</t>
  </si>
  <si>
    <t>Lean Democrat</t>
  </si>
  <si>
    <t>Independent</t>
  </si>
  <si>
    <t>Lean Republican</t>
  </si>
  <si>
    <t>Not very strong Republican</t>
  </si>
  <si>
    <t>Strong Republican</t>
  </si>
  <si>
    <t>QUESTION:</t>
  </si>
  <si>
    <t xml:space="preserve">Do you approve or disapprove of the job Donald Trump is doing as President of the United States? </t>
  </si>
  <si>
    <t xml:space="preserve">Do you approve or disapprove of the job Josh Stein is doing as Governor of North Carolina? </t>
  </si>
  <si>
    <t xml:space="preserve">Do you approve or disapprove of the job Thom Tillis is doing as North Carolina’s U.S. Senator? </t>
  </si>
  <si>
    <t xml:space="preserve">Do you approve or disapprove of the job the Republican Party in Congress is doing? </t>
  </si>
  <si>
    <t xml:space="preserve">Do you approve or disapprove of the job the Democratic Party in Congress is doing? </t>
  </si>
  <si>
    <t xml:space="preserve">How much do you approve or disapprove of Roy Cooper, the former Governor of North Carolina and current  Democratic candidate for U.S. Senate? </t>
  </si>
  <si>
    <t xml:space="preserve">How much do you approve or disapprove of Michael Whatley, the former North Carolina Republican Party chairman and current Republican candidate for the U.S. Senate? </t>
  </si>
  <si>
    <t>Do you approve or disapprove of how the federal government has handled the recovery and restoration of western North Carolina following Hurricane Helene one year ago?</t>
  </si>
  <si>
    <t>As of today, how likely are you to vote in the 2026 midterm elections?</t>
  </si>
  <si>
    <t>How would you describe your feelings about the future of our country?</t>
  </si>
  <si>
    <t xml:space="preserve">IF VOTED IN 2024 PRESIDENTIAL ELECTION: A year after the 2024 presidential election, how confident are you in who you voted for? </t>
  </si>
  <si>
    <t>President Donald Trump has recently used the military and National Guard to police cities in the United States, often without approval from a mayor or governor. Do you support or oppose the use of the military and National Guard to police cities?</t>
  </si>
  <si>
    <t>Some political commentators have described Trump’s decision to deploy the military to U.S. cities without approval or permission by local officials as the actions of a dictator. Would you agree or disagree with that statement?</t>
  </si>
  <si>
    <t>FOR THOSE WHO IDENTIFY AS REPUBLICAN OR LEAN REPUBLICAN: Which do you see yourself as:</t>
  </si>
  <si>
    <t>Catawba-YouGov Survey of 1,000 North Carolinians</t>
  </si>
  <si>
    <t>administered Oct. 16-24, 2025 with an overall MOE (adjusted for weights) of +/- 3.79%</t>
  </si>
  <si>
    <t>Catawba College’s Center for North Carolina Politics &amp; Public Service wrote and paid for the survey. YouGov conducted the online survey between October 16 and 24, 2025, and interviewed 1,174 respondents who live in North Carolina, who were then matched down to a representative sample of 1,000 adults who are 18 and older. The survey’s overall margin of error (adjusted for weights) is plus or minus 3.79 percent, meaning that in 95 out of 100 samples such as the one used here, the results should be at most 3.79 percentage points above or below the figure obtained by interviewing all North Carolinians. Where the results of subgroups are reported, the margin of error will be greater.</t>
  </si>
  <si>
    <t>The respondents were matched to a sampling frame on gender, age, race, and education, which was constructed by stratified sampling from the full 2023 American Community Survey (ACS) 1-year sample with selection within strata by weighted sampling with replacements (using the person weights on the public use file). The matched cases were weighted to the sampling frame using propensity scores. The matched cases and the frame were combined and a logistic regression was estimated for inclusion in the frame. The propensity score function included age, gender, race/ethnicity, years of education, and region. The propensity scores were grouped into deciles of the estimated propensity score in the frame and post-stratified according to these deciles. The weights were then post-stratified on 2024 presidential vote choice as well as a four-way stratification of gender, age (4-categories), race (2-categories), and education (4-categories), to produce the final weight.</t>
  </si>
  <si>
    <t>Since additional factors such as question wording and other methodological choices in conducting survey research can introduce additional errors into the findings, survey results should be viewed as informative and not determinative.</t>
  </si>
  <si>
    <t>Support (strongly/somewhat)</t>
  </si>
  <si>
    <t>Oppose (strongly/somewhat)</t>
  </si>
  <si>
    <t>% of 402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</si>
</sst>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4"/>
      <color theme="1"/>
      <name val="Calibri"/>
      <family val="2"/>
    </font>
    <font>
      <sz val="14"/>
      <color theme="1"/>
      <name val="Calibri"/>
      <family val="2"/>
    </font>
    <font>
      <b/>
      <sz val="14"/>
      <color theme="1"/>
      <name val="Calibri"/>
      <family val="2"/>
    </font>
    <font>
      <b/>
      <sz val="14"/>
      <color indexed="8"/>
      <name val="Calibri"/>
      <family val="2"/>
    </font>
    <font>
      <sz val="13"/>
      <color theme="1"/>
      <name val="Calibri"/>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3">
    <xf numFmtId="0" fontId="0" fillId="0" borderId="0" xfId="0"/>
    <xf numFmtId="9" fontId="0" fillId="0" borderId="0" xfId="1" applyFont="1"/>
    <xf numFmtId="9" fontId="0" fillId="0" borderId="0" xfId="0" applyNumberFormat="1"/>
    <xf numFmtId="0" fontId="0" fillId="0" borderId="0" xfId="0" applyAlignment="1">
      <alignment wrapText="1"/>
    </xf>
    <xf numFmtId="9" fontId="0" fillId="0" borderId="0" xfId="1" applyFont="1" applyAlignment="1"/>
    <xf numFmtId="9" fontId="0" fillId="0" borderId="0" xfId="1" applyFont="1" applyAlignment="1">
      <alignment horizontal="center"/>
    </xf>
    <xf numFmtId="0" fontId="0" fillId="2" borderId="0" xfId="0" applyFill="1"/>
    <xf numFmtId="0" fontId="2" fillId="0" borderId="0" xfId="0" applyFont="1"/>
    <xf numFmtId="0" fontId="3" fillId="0" borderId="0" xfId="0" applyFont="1"/>
    <xf numFmtId="0" fontId="0" fillId="2" borderId="0" xfId="0" applyFill="1" applyAlignment="1">
      <alignment wrapText="1"/>
    </xf>
    <xf numFmtId="0" fontId="4" fillId="0" borderId="0" xfId="0" applyFont="1" applyAlignment="1">
      <alignment horizontal="left" wrapText="1"/>
    </xf>
    <xf numFmtId="0" fontId="4"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1429-E387-7346-AE9B-D81F3CB438D1}">
  <dimension ref="A1:F104"/>
  <sheetViews>
    <sheetView showGridLines="0" tabSelected="1" workbookViewId="0">
      <selection activeCell="A3" sqref="A3"/>
    </sheetView>
  </sheetViews>
  <sheetFormatPr baseColWidth="10" defaultRowHeight="19" x14ac:dyDescent="0.25"/>
  <cols>
    <col min="2" max="2" width="42.42578125" customWidth="1"/>
    <col min="5" max="5" width="12.85546875" customWidth="1"/>
  </cols>
  <sheetData>
    <row r="1" spans="1:6" x14ac:dyDescent="0.25">
      <c r="A1" t="s">
        <v>248</v>
      </c>
    </row>
    <row r="2" spans="1:6" x14ac:dyDescent="0.25">
      <c r="A2" t="s">
        <v>249</v>
      </c>
    </row>
    <row r="5" spans="1:6" x14ac:dyDescent="0.25">
      <c r="A5" t="s">
        <v>2</v>
      </c>
    </row>
    <row r="6" spans="1:6" x14ac:dyDescent="0.25">
      <c r="C6" t="s">
        <v>215</v>
      </c>
      <c r="D6" t="s">
        <v>216</v>
      </c>
      <c r="E6" t="s">
        <v>217</v>
      </c>
      <c r="F6" t="s">
        <v>218</v>
      </c>
    </row>
    <row r="7" spans="1:6" x14ac:dyDescent="0.25">
      <c r="A7" t="s">
        <v>219</v>
      </c>
      <c r="B7" t="s">
        <v>4</v>
      </c>
      <c r="C7">
        <v>294</v>
      </c>
      <c r="D7">
        <v>29.4</v>
      </c>
      <c r="E7">
        <v>29.4</v>
      </c>
      <c r="F7">
        <v>29.4</v>
      </c>
    </row>
    <row r="8" spans="1:6" x14ac:dyDescent="0.25">
      <c r="B8" t="s">
        <v>5</v>
      </c>
      <c r="C8">
        <v>358</v>
      </c>
      <c r="D8">
        <v>35.799999999999997</v>
      </c>
      <c r="E8">
        <v>35.799999999999997</v>
      </c>
      <c r="F8">
        <v>65.2</v>
      </c>
    </row>
    <row r="9" spans="1:6" x14ac:dyDescent="0.25">
      <c r="B9" t="s">
        <v>6</v>
      </c>
      <c r="C9">
        <v>284</v>
      </c>
      <c r="D9">
        <v>28.4</v>
      </c>
      <c r="E9">
        <v>28.4</v>
      </c>
      <c r="F9">
        <v>93.7</v>
      </c>
    </row>
    <row r="10" spans="1:6" x14ac:dyDescent="0.25">
      <c r="B10" t="s">
        <v>7</v>
      </c>
      <c r="C10">
        <v>63</v>
      </c>
      <c r="D10">
        <v>6.3</v>
      </c>
      <c r="E10">
        <v>6.3</v>
      </c>
      <c r="F10">
        <v>100</v>
      </c>
    </row>
    <row r="11" spans="1:6" x14ac:dyDescent="0.25">
      <c r="B11" t="s">
        <v>3</v>
      </c>
      <c r="C11">
        <v>1000</v>
      </c>
      <c r="D11">
        <v>100</v>
      </c>
      <c r="E11">
        <v>100</v>
      </c>
    </row>
    <row r="14" spans="1:6" x14ac:dyDescent="0.25">
      <c r="A14" t="s">
        <v>225</v>
      </c>
    </row>
    <row r="15" spans="1:6" x14ac:dyDescent="0.25">
      <c r="C15" t="s">
        <v>215</v>
      </c>
      <c r="D15" t="s">
        <v>216</v>
      </c>
      <c r="E15" t="s">
        <v>217</v>
      </c>
      <c r="F15" t="s">
        <v>218</v>
      </c>
    </row>
    <row r="16" spans="1:6" x14ac:dyDescent="0.25">
      <c r="A16" t="s">
        <v>219</v>
      </c>
      <c r="B16" t="s">
        <v>226</v>
      </c>
      <c r="C16">
        <v>208</v>
      </c>
      <c r="D16">
        <v>20.8</v>
      </c>
      <c r="E16">
        <v>20.8</v>
      </c>
      <c r="F16">
        <v>20.8</v>
      </c>
    </row>
    <row r="17" spans="1:6" x14ac:dyDescent="0.25">
      <c r="B17" t="s">
        <v>227</v>
      </c>
      <c r="C17">
        <v>86</v>
      </c>
      <c r="D17">
        <v>8.6</v>
      </c>
      <c r="E17">
        <v>8.6</v>
      </c>
      <c r="F17">
        <v>29.4</v>
      </c>
    </row>
    <row r="18" spans="1:6" x14ac:dyDescent="0.25">
      <c r="B18" t="s">
        <v>228</v>
      </c>
      <c r="C18">
        <v>113</v>
      </c>
      <c r="D18">
        <v>11.3</v>
      </c>
      <c r="E18">
        <v>11.3</v>
      </c>
      <c r="F18">
        <v>40.700000000000003</v>
      </c>
    </row>
    <row r="19" spans="1:6" x14ac:dyDescent="0.25">
      <c r="B19" t="s">
        <v>229</v>
      </c>
      <c r="C19">
        <v>175</v>
      </c>
      <c r="D19">
        <v>17.5</v>
      </c>
      <c r="E19">
        <v>17.5</v>
      </c>
      <c r="F19">
        <v>58.1</v>
      </c>
    </row>
    <row r="20" spans="1:6" x14ac:dyDescent="0.25">
      <c r="B20" t="s">
        <v>230</v>
      </c>
      <c r="C20">
        <v>116</v>
      </c>
      <c r="D20">
        <v>11.6</v>
      </c>
      <c r="E20">
        <v>11.6</v>
      </c>
      <c r="F20">
        <v>69.8</v>
      </c>
    </row>
    <row r="21" spans="1:6" x14ac:dyDescent="0.25">
      <c r="B21" t="s">
        <v>231</v>
      </c>
      <c r="C21">
        <v>78</v>
      </c>
      <c r="D21">
        <v>7.8</v>
      </c>
      <c r="E21">
        <v>7.8</v>
      </c>
      <c r="F21">
        <v>77.599999999999994</v>
      </c>
    </row>
    <row r="22" spans="1:6" x14ac:dyDescent="0.25">
      <c r="B22" t="s">
        <v>232</v>
      </c>
      <c r="C22">
        <v>206</v>
      </c>
      <c r="D22">
        <v>20.6</v>
      </c>
      <c r="E22">
        <v>20.6</v>
      </c>
      <c r="F22">
        <v>98.2</v>
      </c>
    </row>
    <row r="23" spans="1:6" x14ac:dyDescent="0.25">
      <c r="B23" t="s">
        <v>19</v>
      </c>
      <c r="C23">
        <v>18</v>
      </c>
      <c r="D23">
        <v>1.8</v>
      </c>
      <c r="E23">
        <v>1.8</v>
      </c>
      <c r="F23">
        <v>100</v>
      </c>
    </row>
    <row r="24" spans="1:6" x14ac:dyDescent="0.25">
      <c r="B24" t="s">
        <v>3</v>
      </c>
      <c r="C24">
        <v>1000</v>
      </c>
      <c r="D24">
        <v>100</v>
      </c>
      <c r="E24">
        <v>100</v>
      </c>
    </row>
    <row r="27" spans="1:6" x14ac:dyDescent="0.25">
      <c r="A27" t="s">
        <v>220</v>
      </c>
    </row>
    <row r="28" spans="1:6" x14ac:dyDescent="0.25">
      <c r="C28" t="s">
        <v>215</v>
      </c>
      <c r="D28" t="s">
        <v>216</v>
      </c>
      <c r="E28" t="s">
        <v>217</v>
      </c>
      <c r="F28" t="s">
        <v>218</v>
      </c>
    </row>
    <row r="29" spans="1:6" x14ac:dyDescent="0.25">
      <c r="A29" t="s">
        <v>219</v>
      </c>
      <c r="B29" t="s">
        <v>221</v>
      </c>
      <c r="C29">
        <v>407</v>
      </c>
      <c r="D29">
        <v>40.700000000000003</v>
      </c>
      <c r="E29">
        <v>40.700000000000003</v>
      </c>
      <c r="F29">
        <v>40.700000000000003</v>
      </c>
    </row>
    <row r="30" spans="1:6" x14ac:dyDescent="0.25">
      <c r="B30" t="s">
        <v>222</v>
      </c>
      <c r="C30">
        <v>175</v>
      </c>
      <c r="D30">
        <v>17.5</v>
      </c>
      <c r="E30">
        <v>17.5</v>
      </c>
      <c r="F30">
        <v>58.1</v>
      </c>
    </row>
    <row r="31" spans="1:6" x14ac:dyDescent="0.25">
      <c r="B31" t="s">
        <v>223</v>
      </c>
      <c r="C31">
        <v>401</v>
      </c>
      <c r="D31">
        <v>40.1</v>
      </c>
      <c r="E31">
        <v>40.1</v>
      </c>
      <c r="F31">
        <v>98.2</v>
      </c>
    </row>
    <row r="32" spans="1:6" x14ac:dyDescent="0.25">
      <c r="B32" t="s">
        <v>224</v>
      </c>
      <c r="C32">
        <v>18</v>
      </c>
      <c r="D32">
        <v>1.8</v>
      </c>
      <c r="E32">
        <v>1.8</v>
      </c>
      <c r="F32">
        <v>100</v>
      </c>
    </row>
    <row r="33" spans="1:6" x14ac:dyDescent="0.25">
      <c r="B33" t="s">
        <v>3</v>
      </c>
      <c r="C33">
        <v>1000</v>
      </c>
      <c r="D33">
        <v>100</v>
      </c>
      <c r="E33">
        <v>100</v>
      </c>
    </row>
    <row r="36" spans="1:6" x14ac:dyDescent="0.25">
      <c r="A36" t="s">
        <v>15</v>
      </c>
    </row>
    <row r="37" spans="1:6" x14ac:dyDescent="0.25">
      <c r="C37" t="s">
        <v>215</v>
      </c>
      <c r="D37" t="s">
        <v>216</v>
      </c>
      <c r="E37" t="s">
        <v>217</v>
      </c>
      <c r="F37" t="s">
        <v>218</v>
      </c>
    </row>
    <row r="38" spans="1:6" x14ac:dyDescent="0.25">
      <c r="A38" t="s">
        <v>219</v>
      </c>
      <c r="B38" t="s">
        <v>16</v>
      </c>
      <c r="C38">
        <v>250</v>
      </c>
      <c r="D38">
        <v>25</v>
      </c>
      <c r="E38">
        <v>25</v>
      </c>
      <c r="F38">
        <v>25</v>
      </c>
    </row>
    <row r="39" spans="1:6" x14ac:dyDescent="0.25">
      <c r="B39" t="s">
        <v>17</v>
      </c>
      <c r="C39">
        <v>340</v>
      </c>
      <c r="D39">
        <v>34</v>
      </c>
      <c r="E39">
        <v>34</v>
      </c>
      <c r="F39">
        <v>59</v>
      </c>
    </row>
    <row r="40" spans="1:6" x14ac:dyDescent="0.25">
      <c r="B40" t="s">
        <v>18</v>
      </c>
      <c r="C40">
        <v>343</v>
      </c>
      <c r="D40">
        <v>34.299999999999997</v>
      </c>
      <c r="E40">
        <v>34.299999999999997</v>
      </c>
      <c r="F40">
        <v>93.3</v>
      </c>
    </row>
    <row r="41" spans="1:6" x14ac:dyDescent="0.25">
      <c r="B41" t="s">
        <v>19</v>
      </c>
      <c r="C41">
        <v>67</v>
      </c>
      <c r="D41">
        <v>6.7</v>
      </c>
      <c r="E41">
        <v>6.7</v>
      </c>
      <c r="F41">
        <v>100</v>
      </c>
    </row>
    <row r="42" spans="1:6" x14ac:dyDescent="0.25">
      <c r="B42" t="s">
        <v>3</v>
      </c>
      <c r="C42">
        <v>1000</v>
      </c>
      <c r="D42">
        <v>100</v>
      </c>
      <c r="E42">
        <v>100</v>
      </c>
    </row>
    <row r="45" spans="1:6" x14ac:dyDescent="0.25">
      <c r="A45" t="s">
        <v>21</v>
      </c>
    </row>
    <row r="46" spans="1:6" x14ac:dyDescent="0.25">
      <c r="C46" t="s">
        <v>215</v>
      </c>
      <c r="D46" t="s">
        <v>216</v>
      </c>
      <c r="E46" t="s">
        <v>217</v>
      </c>
      <c r="F46" t="s">
        <v>218</v>
      </c>
    </row>
    <row r="47" spans="1:6" x14ac:dyDescent="0.25">
      <c r="A47" t="s">
        <v>219</v>
      </c>
      <c r="B47" t="s">
        <v>22</v>
      </c>
      <c r="C47">
        <v>629</v>
      </c>
      <c r="D47">
        <v>62.9</v>
      </c>
      <c r="E47">
        <v>62.9</v>
      </c>
      <c r="F47">
        <v>62.9</v>
      </c>
    </row>
    <row r="48" spans="1:6" x14ac:dyDescent="0.25">
      <c r="B48" t="s">
        <v>23</v>
      </c>
      <c r="C48">
        <v>212</v>
      </c>
      <c r="D48">
        <v>21.2</v>
      </c>
      <c r="E48">
        <v>21.2</v>
      </c>
      <c r="F48">
        <v>84.1</v>
      </c>
    </row>
    <row r="49" spans="1:6" x14ac:dyDescent="0.25">
      <c r="B49" t="s">
        <v>24</v>
      </c>
      <c r="C49">
        <v>159</v>
      </c>
      <c r="D49">
        <v>15.9</v>
      </c>
      <c r="E49">
        <v>15.9</v>
      </c>
      <c r="F49">
        <v>100</v>
      </c>
    </row>
    <row r="50" spans="1:6" x14ac:dyDescent="0.25">
      <c r="B50" t="s">
        <v>3</v>
      </c>
      <c r="C50">
        <v>1000</v>
      </c>
      <c r="D50">
        <v>100</v>
      </c>
      <c r="E50">
        <v>100</v>
      </c>
    </row>
    <row r="53" spans="1:6" x14ac:dyDescent="0.25">
      <c r="A53" t="s">
        <v>26</v>
      </c>
    </row>
    <row r="54" spans="1:6" x14ac:dyDescent="0.25">
      <c r="C54" t="s">
        <v>215</v>
      </c>
      <c r="D54" t="s">
        <v>216</v>
      </c>
      <c r="E54" t="s">
        <v>217</v>
      </c>
      <c r="F54" t="s">
        <v>218</v>
      </c>
    </row>
    <row r="55" spans="1:6" x14ac:dyDescent="0.25">
      <c r="A55" t="s">
        <v>219</v>
      </c>
      <c r="B55" t="s">
        <v>27</v>
      </c>
      <c r="C55">
        <v>482</v>
      </c>
      <c r="D55">
        <v>48.2</v>
      </c>
      <c r="E55">
        <v>48.2</v>
      </c>
      <c r="F55">
        <v>48.2</v>
      </c>
    </row>
    <row r="56" spans="1:6" x14ac:dyDescent="0.25">
      <c r="B56" t="s">
        <v>28</v>
      </c>
      <c r="C56">
        <v>518</v>
      </c>
      <c r="D56">
        <v>51.8</v>
      </c>
      <c r="E56">
        <v>51.8</v>
      </c>
      <c r="F56">
        <v>100</v>
      </c>
    </row>
    <row r="57" spans="1:6" x14ac:dyDescent="0.25">
      <c r="B57" t="s">
        <v>3</v>
      </c>
      <c r="C57">
        <v>1000</v>
      </c>
      <c r="D57">
        <v>100</v>
      </c>
      <c r="E57">
        <v>100</v>
      </c>
    </row>
    <row r="60" spans="1:6" x14ac:dyDescent="0.25">
      <c r="A60" t="s">
        <v>30</v>
      </c>
    </row>
    <row r="61" spans="1:6" x14ac:dyDescent="0.25">
      <c r="C61" t="s">
        <v>215</v>
      </c>
      <c r="D61" t="s">
        <v>216</v>
      </c>
      <c r="E61" t="s">
        <v>217</v>
      </c>
      <c r="F61" t="s">
        <v>218</v>
      </c>
    </row>
    <row r="62" spans="1:6" x14ac:dyDescent="0.25">
      <c r="A62" t="s">
        <v>219</v>
      </c>
      <c r="B62" t="s">
        <v>31</v>
      </c>
      <c r="C62">
        <v>297</v>
      </c>
      <c r="D62">
        <v>29.7</v>
      </c>
      <c r="E62">
        <v>29.7</v>
      </c>
      <c r="F62">
        <v>29.7</v>
      </c>
    </row>
    <row r="63" spans="1:6" x14ac:dyDescent="0.25">
      <c r="B63" t="s">
        <v>32</v>
      </c>
      <c r="C63">
        <v>248</v>
      </c>
      <c r="D63">
        <v>24.8</v>
      </c>
      <c r="E63">
        <v>24.8</v>
      </c>
      <c r="F63">
        <v>54.5</v>
      </c>
    </row>
    <row r="64" spans="1:6" x14ac:dyDescent="0.25">
      <c r="B64" t="s">
        <v>33</v>
      </c>
      <c r="C64">
        <v>455</v>
      </c>
      <c r="D64">
        <v>45.5</v>
      </c>
      <c r="E64">
        <v>45.5</v>
      </c>
      <c r="F64">
        <v>100</v>
      </c>
    </row>
    <row r="65" spans="1:6" x14ac:dyDescent="0.25">
      <c r="B65" t="s">
        <v>3</v>
      </c>
      <c r="C65">
        <v>1000</v>
      </c>
      <c r="D65">
        <v>100</v>
      </c>
      <c r="E65">
        <v>100</v>
      </c>
    </row>
    <row r="68" spans="1:6" x14ac:dyDescent="0.25">
      <c r="A68" t="s">
        <v>35</v>
      </c>
    </row>
    <row r="69" spans="1:6" x14ac:dyDescent="0.25">
      <c r="C69" t="s">
        <v>215</v>
      </c>
      <c r="D69" t="s">
        <v>216</v>
      </c>
      <c r="E69" t="s">
        <v>217</v>
      </c>
      <c r="F69" t="s">
        <v>218</v>
      </c>
    </row>
    <row r="70" spans="1:6" x14ac:dyDescent="0.25">
      <c r="A70" t="s">
        <v>219</v>
      </c>
      <c r="B70" t="s">
        <v>36</v>
      </c>
      <c r="C70">
        <v>347</v>
      </c>
      <c r="D70">
        <v>34.700000000000003</v>
      </c>
      <c r="E70">
        <v>34.700000000000003</v>
      </c>
      <c r="F70">
        <v>34.700000000000003</v>
      </c>
    </row>
    <row r="71" spans="1:6" x14ac:dyDescent="0.25">
      <c r="B71" t="s">
        <v>37</v>
      </c>
      <c r="C71">
        <v>319</v>
      </c>
      <c r="D71">
        <v>31.9</v>
      </c>
      <c r="E71">
        <v>31.9</v>
      </c>
      <c r="F71">
        <v>66.599999999999994</v>
      </c>
    </row>
    <row r="72" spans="1:6" x14ac:dyDescent="0.25">
      <c r="B72" t="s">
        <v>38</v>
      </c>
      <c r="C72">
        <v>334</v>
      </c>
      <c r="D72">
        <v>33.4</v>
      </c>
      <c r="E72">
        <v>33.4</v>
      </c>
      <c r="F72">
        <v>100</v>
      </c>
    </row>
    <row r="73" spans="1:6" x14ac:dyDescent="0.25">
      <c r="B73" t="s">
        <v>3</v>
      </c>
      <c r="C73">
        <v>1000</v>
      </c>
      <c r="D73">
        <v>100</v>
      </c>
      <c r="E73">
        <v>100</v>
      </c>
    </row>
    <row r="76" spans="1:6" x14ac:dyDescent="0.25">
      <c r="A76" t="s">
        <v>40</v>
      </c>
    </row>
    <row r="77" spans="1:6" x14ac:dyDescent="0.25">
      <c r="C77" t="s">
        <v>215</v>
      </c>
      <c r="D77" t="s">
        <v>216</v>
      </c>
      <c r="E77" t="s">
        <v>217</v>
      </c>
      <c r="F77" t="s">
        <v>218</v>
      </c>
    </row>
    <row r="78" spans="1:6" x14ac:dyDescent="0.25">
      <c r="A78" t="s">
        <v>219</v>
      </c>
      <c r="B78" t="s">
        <v>41</v>
      </c>
      <c r="C78">
        <v>283</v>
      </c>
      <c r="D78">
        <v>28.3</v>
      </c>
      <c r="E78">
        <v>28.3</v>
      </c>
      <c r="F78">
        <v>28.3</v>
      </c>
    </row>
    <row r="79" spans="1:6" x14ac:dyDescent="0.25">
      <c r="B79" t="s">
        <v>42</v>
      </c>
      <c r="C79">
        <v>236</v>
      </c>
      <c r="D79">
        <v>23.6</v>
      </c>
      <c r="E79">
        <v>23.6</v>
      </c>
      <c r="F79">
        <v>51.9</v>
      </c>
    </row>
    <row r="80" spans="1:6" x14ac:dyDescent="0.25">
      <c r="B80" t="s">
        <v>43</v>
      </c>
      <c r="C80">
        <v>293</v>
      </c>
      <c r="D80">
        <v>29.3</v>
      </c>
      <c r="E80">
        <v>29.3</v>
      </c>
      <c r="F80">
        <v>81.3</v>
      </c>
    </row>
    <row r="81" spans="1:6" x14ac:dyDescent="0.25">
      <c r="B81" t="s">
        <v>44</v>
      </c>
      <c r="C81">
        <v>187</v>
      </c>
      <c r="D81">
        <v>18.7</v>
      </c>
      <c r="E81">
        <v>18.7</v>
      </c>
      <c r="F81">
        <v>100</v>
      </c>
    </row>
    <row r="82" spans="1:6" x14ac:dyDescent="0.25">
      <c r="B82" t="s">
        <v>3</v>
      </c>
      <c r="C82">
        <v>1000</v>
      </c>
      <c r="D82">
        <v>100</v>
      </c>
      <c r="E82">
        <v>100</v>
      </c>
    </row>
    <row r="85" spans="1:6" x14ac:dyDescent="0.25">
      <c r="A85" t="s">
        <v>46</v>
      </c>
    </row>
    <row r="86" spans="1:6" x14ac:dyDescent="0.25">
      <c r="C86" t="s">
        <v>215</v>
      </c>
      <c r="D86" t="s">
        <v>216</v>
      </c>
      <c r="E86" t="s">
        <v>217</v>
      </c>
      <c r="F86" t="s">
        <v>218</v>
      </c>
    </row>
    <row r="87" spans="1:6" x14ac:dyDescent="0.25">
      <c r="A87" t="s">
        <v>219</v>
      </c>
      <c r="B87" t="s">
        <v>47</v>
      </c>
      <c r="C87">
        <v>417</v>
      </c>
      <c r="D87">
        <v>41.7</v>
      </c>
      <c r="E87">
        <v>41.7</v>
      </c>
      <c r="F87">
        <v>41.7</v>
      </c>
    </row>
    <row r="88" spans="1:6" x14ac:dyDescent="0.25">
      <c r="B88" t="s">
        <v>48</v>
      </c>
      <c r="C88">
        <v>452</v>
      </c>
      <c r="D88">
        <v>45.2</v>
      </c>
      <c r="E88">
        <v>45.2</v>
      </c>
      <c r="F88">
        <v>87</v>
      </c>
    </row>
    <row r="89" spans="1:6" x14ac:dyDescent="0.25">
      <c r="B89" t="s">
        <v>49</v>
      </c>
      <c r="C89">
        <v>130</v>
      </c>
      <c r="D89">
        <v>13</v>
      </c>
      <c r="E89">
        <v>13</v>
      </c>
      <c r="F89">
        <v>100</v>
      </c>
    </row>
    <row r="90" spans="1:6" x14ac:dyDescent="0.25">
      <c r="B90" t="s">
        <v>3</v>
      </c>
      <c r="C90">
        <v>1000</v>
      </c>
      <c r="D90">
        <v>100</v>
      </c>
      <c r="E90">
        <v>100</v>
      </c>
    </row>
    <row r="93" spans="1:6" x14ac:dyDescent="0.25">
      <c r="A93" t="s">
        <v>51</v>
      </c>
    </row>
    <row r="94" spans="1:6" x14ac:dyDescent="0.25">
      <c r="C94" t="s">
        <v>215</v>
      </c>
      <c r="D94" t="s">
        <v>216</v>
      </c>
      <c r="E94" t="s">
        <v>217</v>
      </c>
      <c r="F94" t="s">
        <v>218</v>
      </c>
    </row>
    <row r="95" spans="1:6" x14ac:dyDescent="0.25">
      <c r="A95" t="s">
        <v>219</v>
      </c>
      <c r="B95" t="s">
        <v>52</v>
      </c>
      <c r="C95">
        <v>367</v>
      </c>
      <c r="D95">
        <v>36.700000000000003</v>
      </c>
      <c r="E95">
        <v>36.700000000000003</v>
      </c>
      <c r="F95">
        <v>36.700000000000003</v>
      </c>
    </row>
    <row r="96" spans="1:6" x14ac:dyDescent="0.25">
      <c r="B96" t="s">
        <v>53</v>
      </c>
      <c r="C96">
        <v>383</v>
      </c>
      <c r="D96">
        <v>38.299999999999997</v>
      </c>
      <c r="E96">
        <v>38.299999999999997</v>
      </c>
      <c r="F96">
        <v>75</v>
      </c>
    </row>
    <row r="97" spans="1:6" x14ac:dyDescent="0.25">
      <c r="B97" t="s">
        <v>54</v>
      </c>
      <c r="C97">
        <v>5</v>
      </c>
      <c r="D97">
        <v>0.5</v>
      </c>
      <c r="E97">
        <v>0.5</v>
      </c>
      <c r="F97">
        <v>75.599999999999994</v>
      </c>
    </row>
    <row r="98" spans="1:6" x14ac:dyDescent="0.25">
      <c r="B98" t="s">
        <v>55</v>
      </c>
      <c r="C98">
        <v>244</v>
      </c>
      <c r="D98">
        <v>24.4</v>
      </c>
      <c r="E98">
        <v>24.4</v>
      </c>
      <c r="F98">
        <v>100</v>
      </c>
    </row>
    <row r="99" spans="1:6" x14ac:dyDescent="0.25">
      <c r="B99" t="s">
        <v>3</v>
      </c>
      <c r="C99">
        <v>1000</v>
      </c>
      <c r="D99">
        <v>100</v>
      </c>
      <c r="E99">
        <v>100</v>
      </c>
    </row>
    <row r="102" spans="1:6" ht="112" customHeight="1" x14ac:dyDescent="0.25">
      <c r="A102" s="11" t="s">
        <v>250</v>
      </c>
      <c r="B102" s="11"/>
      <c r="C102" s="11"/>
      <c r="D102" s="11"/>
      <c r="E102" s="11"/>
      <c r="F102" s="11"/>
    </row>
    <row r="103" spans="1:6" ht="146" customHeight="1" x14ac:dyDescent="0.25">
      <c r="A103" s="11" t="s">
        <v>251</v>
      </c>
      <c r="B103" s="11"/>
      <c r="C103" s="11"/>
      <c r="D103" s="11"/>
      <c r="E103" s="11"/>
      <c r="F103" s="11"/>
    </row>
    <row r="104" spans="1:6" ht="43" customHeight="1" x14ac:dyDescent="0.25">
      <c r="A104" s="10" t="s">
        <v>252</v>
      </c>
      <c r="B104" s="10"/>
      <c r="C104" s="10"/>
      <c r="D104" s="10"/>
      <c r="E104" s="10"/>
      <c r="F104" s="10"/>
    </row>
  </sheetData>
  <mergeCells count="3">
    <mergeCell ref="A102:F102"/>
    <mergeCell ref="A103:F103"/>
    <mergeCell ref="A104:F10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C943-3369-6548-82BF-0EDC84C4899F}">
  <dimension ref="A1:W128"/>
  <sheetViews>
    <sheetView showGridLines="0" workbookViewId="0">
      <selection activeCell="A116" sqref="A116:XFD116"/>
    </sheetView>
  </sheetViews>
  <sheetFormatPr baseColWidth="10" defaultRowHeight="19" x14ac:dyDescent="0.25"/>
  <cols>
    <col min="2" max="2" width="26.140625" customWidth="1"/>
    <col min="5" max="5" width="12.42578125" customWidth="1"/>
    <col min="6" max="7" width="12"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8" t="s">
        <v>233</v>
      </c>
    </row>
    <row r="2" spans="1:23" x14ac:dyDescent="0.25">
      <c r="A2" t="s">
        <v>242</v>
      </c>
    </row>
    <row r="4" spans="1:23" x14ac:dyDescent="0.25">
      <c r="A4" t="s">
        <v>129</v>
      </c>
    </row>
    <row r="5" spans="1:23" x14ac:dyDescent="0.25">
      <c r="A5" t="s">
        <v>1</v>
      </c>
    </row>
    <row r="6" spans="1:23" x14ac:dyDescent="0.25">
      <c r="C6" t="s">
        <v>3</v>
      </c>
      <c r="D6" t="s">
        <v>2</v>
      </c>
    </row>
    <row r="7" spans="1:23" s="3" customFormat="1" ht="4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130</v>
      </c>
      <c r="C8">
        <v>583</v>
      </c>
      <c r="D8">
        <v>195</v>
      </c>
      <c r="E8">
        <v>201</v>
      </c>
      <c r="F8">
        <v>168</v>
      </c>
      <c r="G8">
        <v>19</v>
      </c>
      <c r="J8" t="str">
        <f>B8</f>
        <v>Very likely</v>
      </c>
      <c r="K8" s="1">
        <f>C8/C13</f>
        <v>0.58475426278836506</v>
      </c>
      <c r="L8" s="1">
        <f>D8/D13</f>
        <v>0.66552901023890787</v>
      </c>
      <c r="M8" s="1">
        <f>E8/E13</f>
        <v>0.56145251396648044</v>
      </c>
      <c r="N8" s="1">
        <f>F8/F13</f>
        <v>0.59363957597173145</v>
      </c>
      <c r="O8" s="1">
        <f>G8/G13</f>
        <v>0.30158730158730157</v>
      </c>
      <c r="R8" t="s">
        <v>158</v>
      </c>
      <c r="S8" s="2">
        <f>K8+K9</f>
        <v>0.78134403209628878</v>
      </c>
      <c r="T8" s="2">
        <f>L8+L9</f>
        <v>0.83276450511945388</v>
      </c>
      <c r="U8" s="2">
        <f>M8+M9</f>
        <v>0.73463687150837986</v>
      </c>
      <c r="V8" s="2">
        <f>N8+N9</f>
        <v>0.87279151943462896</v>
      </c>
      <c r="W8" s="2">
        <f>O8+O9</f>
        <v>0.3968253968253968</v>
      </c>
    </row>
    <row r="9" spans="1:23" x14ac:dyDescent="0.25">
      <c r="B9" t="s">
        <v>131</v>
      </c>
      <c r="C9">
        <v>196</v>
      </c>
      <c r="D9">
        <v>49</v>
      </c>
      <c r="E9">
        <v>62</v>
      </c>
      <c r="F9">
        <v>79</v>
      </c>
      <c r="G9">
        <v>6</v>
      </c>
      <c r="J9" t="str">
        <f>B9</f>
        <v>Likely</v>
      </c>
      <c r="K9" s="1">
        <f>C9/C13</f>
        <v>0.19658976930792377</v>
      </c>
      <c r="L9" s="1">
        <f>D9/D13</f>
        <v>0.16723549488054607</v>
      </c>
      <c r="M9" s="1">
        <f>E9/E13</f>
        <v>0.17318435754189945</v>
      </c>
      <c r="N9" s="1">
        <f>F9/F13</f>
        <v>0.27915194346289751</v>
      </c>
      <c r="O9" s="1">
        <f>G9/G13</f>
        <v>9.5238095238095233E-2</v>
      </c>
      <c r="R9" t="s">
        <v>159</v>
      </c>
      <c r="S9" s="2">
        <f>K10+K11</f>
        <v>0.14443329989969911</v>
      </c>
      <c r="T9" s="2">
        <f>L10+L11</f>
        <v>9.556313993174062E-2</v>
      </c>
      <c r="U9" s="2">
        <f>M10+M11</f>
        <v>0.18715083798882681</v>
      </c>
      <c r="V9" s="2">
        <f>N10+N11</f>
        <v>7.4204946996466431E-2</v>
      </c>
      <c r="W9" s="2">
        <f>O10+O11</f>
        <v>0.44444444444444442</v>
      </c>
    </row>
    <row r="10" spans="1:23" x14ac:dyDescent="0.25">
      <c r="B10" t="s">
        <v>132</v>
      </c>
      <c r="C10">
        <v>68</v>
      </c>
      <c r="D10">
        <v>10</v>
      </c>
      <c r="E10">
        <v>35</v>
      </c>
      <c r="F10">
        <v>15</v>
      </c>
      <c r="G10">
        <v>8</v>
      </c>
      <c r="J10" t="str">
        <f>B10</f>
        <v>Unlikely</v>
      </c>
      <c r="K10" s="1">
        <f>C10/C13</f>
        <v>6.820461384152457E-2</v>
      </c>
      <c r="L10" s="1">
        <f>D10/D13</f>
        <v>3.4129692832764506E-2</v>
      </c>
      <c r="M10" s="1">
        <f>E10/E13</f>
        <v>9.7765363128491614E-2</v>
      </c>
      <c r="N10" s="1">
        <f>F10/F13</f>
        <v>5.3003533568904596E-2</v>
      </c>
      <c r="O10" s="1">
        <f>G10/G13</f>
        <v>0.12698412698412698</v>
      </c>
      <c r="R10" t="s">
        <v>13</v>
      </c>
      <c r="S10" s="2">
        <f>K12</f>
        <v>7.4222668004012032E-2</v>
      </c>
      <c r="T10" s="2">
        <f>L12</f>
        <v>7.1672354948805458E-2</v>
      </c>
      <c r="U10" s="2">
        <f>M12</f>
        <v>7.8212290502793297E-2</v>
      </c>
      <c r="V10" s="2">
        <f>N12</f>
        <v>5.3003533568904596E-2</v>
      </c>
      <c r="W10" s="2">
        <f>O12</f>
        <v>0.15873015873015872</v>
      </c>
    </row>
    <row r="11" spans="1:23" x14ac:dyDescent="0.25">
      <c r="B11" t="s">
        <v>133</v>
      </c>
      <c r="C11">
        <v>76</v>
      </c>
      <c r="D11">
        <v>18</v>
      </c>
      <c r="E11">
        <v>32</v>
      </c>
      <c r="F11">
        <v>6</v>
      </c>
      <c r="G11">
        <v>20</v>
      </c>
      <c r="J11" t="str">
        <f>B11</f>
        <v>Very unlikely</v>
      </c>
      <c r="K11" s="1">
        <f>C11/C13</f>
        <v>7.6228686058174525E-2</v>
      </c>
      <c r="L11" s="1">
        <f>D11/D13</f>
        <v>6.1433447098976107E-2</v>
      </c>
      <c r="M11" s="1">
        <f>E11/E13</f>
        <v>8.9385474860335198E-2</v>
      </c>
      <c r="N11" s="1">
        <f>F11/F13</f>
        <v>2.1201413427561839E-2</v>
      </c>
      <c r="O11" s="1">
        <f>G11/G13</f>
        <v>0.31746031746031744</v>
      </c>
    </row>
    <row r="12" spans="1:23" x14ac:dyDescent="0.25">
      <c r="B12" t="s">
        <v>13</v>
      </c>
      <c r="C12">
        <v>74</v>
      </c>
      <c r="D12">
        <v>21</v>
      </c>
      <c r="E12">
        <v>28</v>
      </c>
      <c r="F12">
        <v>15</v>
      </c>
      <c r="G12">
        <v>10</v>
      </c>
      <c r="J12" t="str">
        <f>B12</f>
        <v>Don't know</v>
      </c>
      <c r="K12" s="1">
        <f>C12/C13</f>
        <v>7.4222668004012032E-2</v>
      </c>
      <c r="L12" s="1">
        <f>D12/D13</f>
        <v>7.1672354948805458E-2</v>
      </c>
      <c r="M12" s="1">
        <f>E12/E13</f>
        <v>7.8212290502793297E-2</v>
      </c>
      <c r="N12" s="1">
        <f>F12/F13</f>
        <v>5.3003533568904596E-2</v>
      </c>
      <c r="O12" s="1">
        <f>G12/G13</f>
        <v>0.15873015873015872</v>
      </c>
    </row>
    <row r="13" spans="1:23" x14ac:dyDescent="0.25">
      <c r="A13" t="s">
        <v>3</v>
      </c>
      <c r="C13">
        <v>997</v>
      </c>
      <c r="D13">
        <v>293</v>
      </c>
      <c r="E13">
        <v>358</v>
      </c>
      <c r="F13">
        <v>283</v>
      </c>
      <c r="G13">
        <v>63</v>
      </c>
    </row>
    <row r="15" spans="1:23" s="6" customFormat="1" x14ac:dyDescent="0.25"/>
    <row r="18" spans="1:23" x14ac:dyDescent="0.25">
      <c r="A18" t="s">
        <v>134</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130</v>
      </c>
      <c r="C22">
        <v>583</v>
      </c>
      <c r="D22">
        <v>186</v>
      </c>
      <c r="E22">
        <v>152</v>
      </c>
      <c r="F22">
        <v>229</v>
      </c>
      <c r="G22">
        <v>16</v>
      </c>
      <c r="J22" t="str">
        <f>B22</f>
        <v>Very likely</v>
      </c>
      <c r="K22" s="1">
        <f>C22/C27</f>
        <v>0.58299999999999996</v>
      </c>
      <c r="L22" s="1">
        <f>D22/D27</f>
        <v>0.74399999999999999</v>
      </c>
      <c r="M22" s="1">
        <f>E22/E27</f>
        <v>0.44705882352941179</v>
      </c>
      <c r="N22" s="1">
        <f>F22/F27</f>
        <v>0.66763848396501457</v>
      </c>
      <c r="O22" s="1">
        <f>G22/G27</f>
        <v>0.23880597014925373</v>
      </c>
      <c r="R22" t="s">
        <v>158</v>
      </c>
      <c r="S22" s="2">
        <f>K22+K23</f>
        <v>0.77899999999999991</v>
      </c>
      <c r="T22" s="2">
        <f>L22+L23</f>
        <v>0.86</v>
      </c>
      <c r="U22" s="2">
        <f>M22+M23</f>
        <v>0.70588235294117652</v>
      </c>
      <c r="V22" s="2">
        <f>N22+N23</f>
        <v>0.87755102040816324</v>
      </c>
      <c r="W22" s="2">
        <f>O22+O23</f>
        <v>0.34328358208955223</v>
      </c>
    </row>
    <row r="23" spans="1:23" x14ac:dyDescent="0.25">
      <c r="B23" t="s">
        <v>131</v>
      </c>
      <c r="C23">
        <v>196</v>
      </c>
      <c r="D23">
        <v>29</v>
      </c>
      <c r="E23">
        <v>88</v>
      </c>
      <c r="F23">
        <v>72</v>
      </c>
      <c r="G23">
        <v>7</v>
      </c>
      <c r="J23" t="str">
        <f>B23</f>
        <v>Likely</v>
      </c>
      <c r="K23" s="1">
        <f>C23/C27</f>
        <v>0.19600000000000001</v>
      </c>
      <c r="L23" s="1">
        <f>D23/D27</f>
        <v>0.11600000000000001</v>
      </c>
      <c r="M23" s="1">
        <f>E23/E27</f>
        <v>0.25882352941176473</v>
      </c>
      <c r="N23" s="1">
        <f>F23/F27</f>
        <v>0.2099125364431487</v>
      </c>
      <c r="O23" s="1">
        <f>G23/G27</f>
        <v>0.1044776119402985</v>
      </c>
      <c r="R23" t="s">
        <v>159</v>
      </c>
      <c r="S23" s="2">
        <f>K24+K25</f>
        <v>0.14600000000000002</v>
      </c>
      <c r="T23" s="2">
        <f>L24+L25</f>
        <v>6.8000000000000005E-2</v>
      </c>
      <c r="U23" s="2">
        <f>M24+M25</f>
        <v>0.20882352941176471</v>
      </c>
      <c r="V23" s="2">
        <f>N24+N25</f>
        <v>7.871720116618075E-2</v>
      </c>
      <c r="W23" s="2">
        <f>O24+O25</f>
        <v>0.46268656716417911</v>
      </c>
    </row>
    <row r="24" spans="1:23" x14ac:dyDescent="0.25">
      <c r="B24" t="s">
        <v>132</v>
      </c>
      <c r="C24">
        <v>69</v>
      </c>
      <c r="D24">
        <v>3</v>
      </c>
      <c r="E24">
        <v>45</v>
      </c>
      <c r="F24">
        <v>12</v>
      </c>
      <c r="G24">
        <v>9</v>
      </c>
      <c r="J24" t="str">
        <f>B24</f>
        <v>Unlikely</v>
      </c>
      <c r="K24" s="1">
        <f>C24/C27</f>
        <v>6.9000000000000006E-2</v>
      </c>
      <c r="L24" s="1">
        <f>D24/D27</f>
        <v>1.2E-2</v>
      </c>
      <c r="M24" s="1">
        <f>E24/E27</f>
        <v>0.13235294117647059</v>
      </c>
      <c r="N24" s="1">
        <f>F24/F27</f>
        <v>3.4985422740524783E-2</v>
      </c>
      <c r="O24" s="1">
        <f>G24/G27</f>
        <v>0.13432835820895522</v>
      </c>
      <c r="R24" t="s">
        <v>13</v>
      </c>
      <c r="S24" s="2">
        <f>K26</f>
        <v>7.4999999999999997E-2</v>
      </c>
      <c r="T24" s="2">
        <f>L26</f>
        <v>7.1999999999999995E-2</v>
      </c>
      <c r="U24" s="2">
        <f>M26</f>
        <v>8.5294117647058826E-2</v>
      </c>
      <c r="V24" s="2">
        <f>N26</f>
        <v>4.3731778425655975E-2</v>
      </c>
      <c r="W24" s="2">
        <f>O26</f>
        <v>0.19402985074626866</v>
      </c>
    </row>
    <row r="25" spans="1:23" x14ac:dyDescent="0.25">
      <c r="B25" t="s">
        <v>133</v>
      </c>
      <c r="C25">
        <v>77</v>
      </c>
      <c r="D25">
        <v>14</v>
      </c>
      <c r="E25">
        <v>26</v>
      </c>
      <c r="F25">
        <v>15</v>
      </c>
      <c r="G25">
        <v>22</v>
      </c>
      <c r="J25" t="str">
        <f>B25</f>
        <v>Very unlikely</v>
      </c>
      <c r="K25" s="1">
        <f>C25/C27</f>
        <v>7.6999999999999999E-2</v>
      </c>
      <c r="L25" s="1">
        <f>D25/D27</f>
        <v>5.6000000000000001E-2</v>
      </c>
      <c r="M25" s="1">
        <f>E25/E27</f>
        <v>7.6470588235294124E-2</v>
      </c>
      <c r="N25" s="1">
        <f>F25/F27</f>
        <v>4.3731778425655975E-2</v>
      </c>
      <c r="O25" s="1">
        <f>G25/G27</f>
        <v>0.32835820895522388</v>
      </c>
    </row>
    <row r="26" spans="1:23" x14ac:dyDescent="0.25">
      <c r="B26" t="s">
        <v>13</v>
      </c>
      <c r="C26">
        <v>75</v>
      </c>
      <c r="D26">
        <v>18</v>
      </c>
      <c r="E26">
        <v>29</v>
      </c>
      <c r="F26">
        <v>15</v>
      </c>
      <c r="G26">
        <v>13</v>
      </c>
      <c r="J26" t="str">
        <f>B26</f>
        <v>Don't know</v>
      </c>
      <c r="K26" s="1">
        <f>C26/C27</f>
        <v>7.4999999999999997E-2</v>
      </c>
      <c r="L26" s="1">
        <f>D26/D27</f>
        <v>7.1999999999999995E-2</v>
      </c>
      <c r="M26" s="1">
        <f>E26/E27</f>
        <v>8.5294117647058826E-2</v>
      </c>
      <c r="N26" s="1">
        <f>F26/F27</f>
        <v>4.3731778425655975E-2</v>
      </c>
      <c r="O26" s="1">
        <f>G26/G27</f>
        <v>0.19402985074626866</v>
      </c>
    </row>
    <row r="27" spans="1:23" x14ac:dyDescent="0.25">
      <c r="A27" t="s">
        <v>3</v>
      </c>
      <c r="C27">
        <v>1000</v>
      </c>
      <c r="D27">
        <v>250</v>
      </c>
      <c r="E27">
        <v>340</v>
      </c>
      <c r="F27">
        <v>343</v>
      </c>
      <c r="G27">
        <v>67</v>
      </c>
    </row>
    <row r="29" spans="1:23" s="6" customFormat="1" x14ac:dyDescent="0.25"/>
    <row r="33" spans="1:23" x14ac:dyDescent="0.25">
      <c r="A33" t="s">
        <v>135</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130</v>
      </c>
      <c r="C37">
        <v>584</v>
      </c>
      <c r="D37">
        <v>402</v>
      </c>
      <c r="E37">
        <v>98</v>
      </c>
      <c r="F37">
        <v>84</v>
      </c>
      <c r="J37" t="str">
        <f>B37</f>
        <v>Very likely</v>
      </c>
      <c r="K37" s="1">
        <f>C37/C42</f>
        <v>0.58458458458458462</v>
      </c>
      <c r="L37" s="1">
        <f>D37/D42</f>
        <v>0.64012738853503182</v>
      </c>
      <c r="M37" s="1">
        <f>E37/E42</f>
        <v>0.46226415094339623</v>
      </c>
      <c r="N37" s="1">
        <f>F37/F42</f>
        <v>0.52830188679245282</v>
      </c>
      <c r="O37" s="1"/>
      <c r="R37" t="s">
        <v>158</v>
      </c>
      <c r="S37" s="2">
        <f>K37+K38</f>
        <v>0.78078078078078084</v>
      </c>
      <c r="T37" s="2">
        <f>L37+L38</f>
        <v>0.80573248407643305</v>
      </c>
      <c r="U37" s="2">
        <f>M37+M38</f>
        <v>0.71698113207547176</v>
      </c>
      <c r="V37" s="2">
        <f>N37+N38</f>
        <v>0.76729559748427678</v>
      </c>
      <c r="W37" s="2"/>
    </row>
    <row r="38" spans="1:23" x14ac:dyDescent="0.25">
      <c r="B38" t="s">
        <v>131</v>
      </c>
      <c r="C38">
        <v>196</v>
      </c>
      <c r="D38">
        <v>104</v>
      </c>
      <c r="E38">
        <v>54</v>
      </c>
      <c r="F38">
        <v>38</v>
      </c>
      <c r="J38" t="str">
        <f>B38</f>
        <v>Likely</v>
      </c>
      <c r="K38" s="1">
        <f>C38/C42</f>
        <v>0.19619619619619619</v>
      </c>
      <c r="L38" s="1">
        <f>D38/D42</f>
        <v>0.16560509554140126</v>
      </c>
      <c r="M38" s="1">
        <f>E38/E42</f>
        <v>0.25471698113207547</v>
      </c>
      <c r="N38" s="1">
        <f>F38/F42</f>
        <v>0.2389937106918239</v>
      </c>
      <c r="O38" s="1"/>
      <c r="R38" t="s">
        <v>159</v>
      </c>
      <c r="S38" s="2">
        <f>K39+K40</f>
        <v>0.14514514514514515</v>
      </c>
      <c r="T38" s="2">
        <f>L39+L40</f>
        <v>0.1321656050955414</v>
      </c>
      <c r="U38" s="2">
        <f>M39+M40</f>
        <v>0.17452830188679247</v>
      </c>
      <c r="V38" s="2">
        <f>N39+N40</f>
        <v>0.15723270440251574</v>
      </c>
      <c r="W38" s="2"/>
    </row>
    <row r="39" spans="1:23" x14ac:dyDescent="0.25">
      <c r="B39" t="s">
        <v>132</v>
      </c>
      <c r="C39">
        <v>69</v>
      </c>
      <c r="D39">
        <v>47</v>
      </c>
      <c r="E39">
        <v>12</v>
      </c>
      <c r="F39">
        <v>10</v>
      </c>
      <c r="J39" t="str">
        <f>B39</f>
        <v>Unlikely</v>
      </c>
      <c r="K39" s="1">
        <f>C39/C42</f>
        <v>6.9069069069069067E-2</v>
      </c>
      <c r="L39" s="1">
        <f>D39/D42</f>
        <v>7.4840764331210188E-2</v>
      </c>
      <c r="M39" s="1">
        <f>E39/E42</f>
        <v>5.6603773584905662E-2</v>
      </c>
      <c r="N39" s="1">
        <f>F39/F42</f>
        <v>6.2893081761006289E-2</v>
      </c>
      <c r="O39" s="1"/>
      <c r="R39" t="s">
        <v>13</v>
      </c>
      <c r="S39" s="2">
        <f>K41</f>
        <v>7.407407407407407E-2</v>
      </c>
      <c r="T39" s="2">
        <f>L41</f>
        <v>6.2101910828025478E-2</v>
      </c>
      <c r="U39" s="2">
        <f>M41</f>
        <v>0.10849056603773585</v>
      </c>
      <c r="V39" s="2">
        <f>N41</f>
        <v>7.5471698113207544E-2</v>
      </c>
      <c r="W39" s="2"/>
    </row>
    <row r="40" spans="1:23" x14ac:dyDescent="0.25">
      <c r="B40" t="s">
        <v>133</v>
      </c>
      <c r="C40">
        <v>76</v>
      </c>
      <c r="D40">
        <v>36</v>
      </c>
      <c r="E40">
        <v>25</v>
      </c>
      <c r="F40">
        <v>15</v>
      </c>
      <c r="J40" t="str">
        <f>B40</f>
        <v>Very unlikely</v>
      </c>
      <c r="K40" s="1">
        <f>C40/C42</f>
        <v>7.6076076076076082E-2</v>
      </c>
      <c r="L40" s="1">
        <f>D40/D42</f>
        <v>5.7324840764331211E-2</v>
      </c>
      <c r="M40" s="1">
        <f>E40/E42</f>
        <v>0.11792452830188679</v>
      </c>
      <c r="N40" s="1">
        <f>F40/F42</f>
        <v>9.4339622641509441E-2</v>
      </c>
      <c r="O40" s="1"/>
    </row>
    <row r="41" spans="1:23" x14ac:dyDescent="0.25">
      <c r="B41" t="s">
        <v>13</v>
      </c>
      <c r="C41">
        <v>74</v>
      </c>
      <c r="D41">
        <v>39</v>
      </c>
      <c r="E41">
        <v>23</v>
      </c>
      <c r="F41">
        <v>12</v>
      </c>
      <c r="J41" t="str">
        <f>B41</f>
        <v>Don't know</v>
      </c>
      <c r="K41" s="1">
        <f>C41/C42</f>
        <v>7.407407407407407E-2</v>
      </c>
      <c r="L41" s="1">
        <f>D41/D42</f>
        <v>6.2101910828025478E-2</v>
      </c>
      <c r="M41" s="1">
        <f>E41/E42</f>
        <v>0.10849056603773585</v>
      </c>
      <c r="N41" s="1">
        <f>F41/F42</f>
        <v>7.5471698113207544E-2</v>
      </c>
      <c r="O41" s="1"/>
    </row>
    <row r="42" spans="1:23" x14ac:dyDescent="0.25">
      <c r="A42" t="s">
        <v>3</v>
      </c>
      <c r="C42">
        <v>999</v>
      </c>
      <c r="D42">
        <v>628</v>
      </c>
      <c r="E42">
        <v>212</v>
      </c>
      <c r="F42">
        <v>159</v>
      </c>
    </row>
    <row r="44" spans="1:23" s="6" customFormat="1" x14ac:dyDescent="0.25"/>
    <row r="48" spans="1:23" x14ac:dyDescent="0.25">
      <c r="A48" t="s">
        <v>136</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130</v>
      </c>
      <c r="C52">
        <v>584</v>
      </c>
      <c r="D52">
        <v>296</v>
      </c>
      <c r="E52">
        <v>288</v>
      </c>
      <c r="J52" t="str">
        <f>B52</f>
        <v>Very likely</v>
      </c>
      <c r="K52" s="1">
        <f>C52/C57</f>
        <v>0.58458458458458462</v>
      </c>
      <c r="L52" s="1">
        <f>D52/D57</f>
        <v>0.61538461538461542</v>
      </c>
      <c r="M52" s="1">
        <f>E52/E57</f>
        <v>0.55598455598455598</v>
      </c>
      <c r="N52" s="1"/>
      <c r="O52" s="1"/>
      <c r="R52" t="s">
        <v>158</v>
      </c>
      <c r="S52" s="2">
        <f>K52+K53</f>
        <v>0.78078078078078084</v>
      </c>
      <c r="T52" s="2">
        <f>L52+L53</f>
        <v>0.82328482328482333</v>
      </c>
      <c r="U52" s="2">
        <f>M52+M53</f>
        <v>0.74131274131274127</v>
      </c>
      <c r="V52" s="2"/>
      <c r="W52" s="2"/>
    </row>
    <row r="53" spans="1:23" x14ac:dyDescent="0.25">
      <c r="B53" t="s">
        <v>131</v>
      </c>
      <c r="C53">
        <v>196</v>
      </c>
      <c r="D53">
        <v>100</v>
      </c>
      <c r="E53">
        <v>96</v>
      </c>
      <c r="J53" t="str">
        <f>B53</f>
        <v>Likely</v>
      </c>
      <c r="K53" s="1">
        <f>C53/C57</f>
        <v>0.19619619619619619</v>
      </c>
      <c r="L53" s="1">
        <f>D53/D57</f>
        <v>0.20790020790020791</v>
      </c>
      <c r="M53" s="1">
        <f>E53/E57</f>
        <v>0.18532818532818532</v>
      </c>
      <c r="N53" s="1"/>
      <c r="O53" s="1"/>
      <c r="R53" t="s">
        <v>159</v>
      </c>
      <c r="S53" s="2">
        <f>K54+K55</f>
        <v>0.14514514514514515</v>
      </c>
      <c r="T53" s="2">
        <f>L54+L55</f>
        <v>0.1496881496881497</v>
      </c>
      <c r="U53" s="2">
        <f>M54+M55</f>
        <v>0.14092664092664092</v>
      </c>
      <c r="V53" s="2"/>
      <c r="W53" s="2"/>
    </row>
    <row r="54" spans="1:23" x14ac:dyDescent="0.25">
      <c r="B54" t="s">
        <v>132</v>
      </c>
      <c r="C54">
        <v>69</v>
      </c>
      <c r="D54">
        <v>32</v>
      </c>
      <c r="E54">
        <v>37</v>
      </c>
      <c r="J54" t="str">
        <f>B54</f>
        <v>Unlikely</v>
      </c>
      <c r="K54" s="1">
        <f>C54/C57</f>
        <v>6.9069069069069067E-2</v>
      </c>
      <c r="L54" s="1">
        <f>D54/D57</f>
        <v>6.6528066528066532E-2</v>
      </c>
      <c r="M54" s="1">
        <f>E54/E57</f>
        <v>7.1428571428571425E-2</v>
      </c>
      <c r="N54" s="1"/>
      <c r="O54" s="1"/>
      <c r="R54" t="s">
        <v>13</v>
      </c>
      <c r="S54" s="2">
        <f>K56</f>
        <v>7.407407407407407E-2</v>
      </c>
      <c r="T54" s="2">
        <f>L56</f>
        <v>2.7027027027027029E-2</v>
      </c>
      <c r="U54" s="2">
        <f>M56</f>
        <v>0.11776061776061776</v>
      </c>
      <c r="V54" s="2"/>
      <c r="W54" s="2"/>
    </row>
    <row r="55" spans="1:23" x14ac:dyDescent="0.25">
      <c r="B55" t="s">
        <v>133</v>
      </c>
      <c r="C55">
        <v>76</v>
      </c>
      <c r="D55">
        <v>40</v>
      </c>
      <c r="E55">
        <v>36</v>
      </c>
      <c r="J55" t="str">
        <f>B55</f>
        <v>Very unlikely</v>
      </c>
      <c r="K55" s="1">
        <f>C55/C57</f>
        <v>7.6076076076076082E-2</v>
      </c>
      <c r="L55" s="1">
        <f>D55/D57</f>
        <v>8.3160083160083165E-2</v>
      </c>
      <c r="M55" s="1">
        <f>E55/E57</f>
        <v>6.9498069498069498E-2</v>
      </c>
      <c r="N55" s="1"/>
      <c r="O55" s="1"/>
    </row>
    <row r="56" spans="1:23" x14ac:dyDescent="0.25">
      <c r="B56" t="s">
        <v>13</v>
      </c>
      <c r="C56">
        <v>74</v>
      </c>
      <c r="D56">
        <v>13</v>
      </c>
      <c r="E56">
        <v>61</v>
      </c>
      <c r="J56" t="str">
        <f>B56</f>
        <v>Don't know</v>
      </c>
      <c r="K56" s="1">
        <f>C56/C57</f>
        <v>7.407407407407407E-2</v>
      </c>
      <c r="L56" s="1">
        <f>D56/D57</f>
        <v>2.7027027027027029E-2</v>
      </c>
      <c r="M56" s="1">
        <f>E56/E57</f>
        <v>0.11776061776061776</v>
      </c>
      <c r="N56" s="1"/>
      <c r="O56" s="1"/>
    </row>
    <row r="57" spans="1:23" x14ac:dyDescent="0.25">
      <c r="A57" t="s">
        <v>3</v>
      </c>
      <c r="C57">
        <v>999</v>
      </c>
      <c r="D57">
        <v>481</v>
      </c>
      <c r="E57">
        <v>518</v>
      </c>
    </row>
    <row r="59" spans="1:23" s="6" customFormat="1" x14ac:dyDescent="0.25"/>
    <row r="63" spans="1:23" x14ac:dyDescent="0.25">
      <c r="A63" t="s">
        <v>137</v>
      </c>
    </row>
    <row r="64" spans="1:23" x14ac:dyDescent="0.25">
      <c r="A64" t="s">
        <v>1</v>
      </c>
    </row>
    <row r="65" spans="1:23" x14ac:dyDescent="0.25">
      <c r="C65" t="s">
        <v>3</v>
      </c>
      <c r="D65" t="s">
        <v>30</v>
      </c>
    </row>
    <row r="66" spans="1:23" s="3" customFormat="1" ht="12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130</v>
      </c>
      <c r="C67">
        <v>583</v>
      </c>
      <c r="D67">
        <v>205</v>
      </c>
      <c r="E67">
        <v>151</v>
      </c>
      <c r="F67">
        <v>227</v>
      </c>
      <c r="J67" t="str">
        <f>B67</f>
        <v>Very likely</v>
      </c>
      <c r="K67" s="1">
        <f>C67/C72</f>
        <v>0.58416833667334667</v>
      </c>
      <c r="L67" s="1">
        <f>D67/D72</f>
        <v>0.69256756756756754</v>
      </c>
      <c r="M67" s="1">
        <f>E67/E72</f>
        <v>0.61133603238866396</v>
      </c>
      <c r="N67" s="1">
        <f>F67/F72</f>
        <v>0.49890109890109891</v>
      </c>
      <c r="O67" s="1"/>
      <c r="R67" t="s">
        <v>158</v>
      </c>
      <c r="S67" s="2">
        <f>K67+K68</f>
        <v>0.78156312625250501</v>
      </c>
      <c r="T67" s="2">
        <f>L67+L68</f>
        <v>0.81081081081081074</v>
      </c>
      <c r="U67" s="2">
        <f>M67+M68</f>
        <v>0.79352226720647767</v>
      </c>
      <c r="V67" s="2">
        <f>N67+N68</f>
        <v>0.75604395604395602</v>
      </c>
      <c r="W67" s="2"/>
    </row>
    <row r="68" spans="1:23" x14ac:dyDescent="0.25">
      <c r="B68" t="s">
        <v>131</v>
      </c>
      <c r="C68">
        <v>197</v>
      </c>
      <c r="D68">
        <v>35</v>
      </c>
      <c r="E68">
        <v>45</v>
      </c>
      <c r="F68">
        <v>117</v>
      </c>
      <c r="J68" t="str">
        <f>B68</f>
        <v>Likely</v>
      </c>
      <c r="K68" s="1">
        <f>C68/C72</f>
        <v>0.19739478957915832</v>
      </c>
      <c r="L68" s="1">
        <f>D68/D72</f>
        <v>0.11824324324324324</v>
      </c>
      <c r="M68" s="1">
        <f>E68/E72</f>
        <v>0.18218623481781376</v>
      </c>
      <c r="N68" s="1">
        <f>F68/F72</f>
        <v>0.25714285714285712</v>
      </c>
      <c r="O68" s="1"/>
      <c r="R68" t="s">
        <v>159</v>
      </c>
      <c r="S68" s="2">
        <f>K69+K70</f>
        <v>0.14428857715430862</v>
      </c>
      <c r="T68" s="2">
        <f>L69+L70</f>
        <v>0.11824324324324326</v>
      </c>
      <c r="U68" s="2">
        <f>M69+M70</f>
        <v>0.1417004048582996</v>
      </c>
      <c r="V68" s="2">
        <f>N69+N70</f>
        <v>0.16263736263736261</v>
      </c>
      <c r="W68" s="2"/>
    </row>
    <row r="69" spans="1:23" x14ac:dyDescent="0.25">
      <c r="B69" t="s">
        <v>132</v>
      </c>
      <c r="C69">
        <v>68</v>
      </c>
      <c r="D69">
        <v>15</v>
      </c>
      <c r="E69">
        <v>15</v>
      </c>
      <c r="F69">
        <v>38</v>
      </c>
      <c r="J69" t="str">
        <f>B69</f>
        <v>Unlikely</v>
      </c>
      <c r="K69" s="1">
        <f>C69/C72</f>
        <v>6.8136272545090179E-2</v>
      </c>
      <c r="L69" s="1">
        <f>D69/D72</f>
        <v>5.0675675675675678E-2</v>
      </c>
      <c r="M69" s="1">
        <f>E69/E72</f>
        <v>6.0728744939271252E-2</v>
      </c>
      <c r="N69" s="1">
        <f>F69/F72</f>
        <v>8.3516483516483511E-2</v>
      </c>
      <c r="O69" s="1"/>
      <c r="R69" t="s">
        <v>13</v>
      </c>
      <c r="S69" s="2">
        <f>K71</f>
        <v>7.4148296593186377E-2</v>
      </c>
      <c r="T69" s="2">
        <f>L71</f>
        <v>7.0945945945945943E-2</v>
      </c>
      <c r="U69" s="2">
        <f>M71</f>
        <v>6.4777327935222673E-2</v>
      </c>
      <c r="V69" s="2">
        <f>N71</f>
        <v>8.1318681318681321E-2</v>
      </c>
      <c r="W69" s="2"/>
    </row>
    <row r="70" spans="1:23" x14ac:dyDescent="0.25">
      <c r="B70" t="s">
        <v>133</v>
      </c>
      <c r="C70">
        <v>76</v>
      </c>
      <c r="D70">
        <v>20</v>
      </c>
      <c r="E70">
        <v>20</v>
      </c>
      <c r="F70">
        <v>36</v>
      </c>
      <c r="J70" t="str">
        <f>B70</f>
        <v>Very unlikely</v>
      </c>
      <c r="K70" s="1">
        <f>C70/C72</f>
        <v>7.6152304609218444E-2</v>
      </c>
      <c r="L70" s="1">
        <f>D70/D72</f>
        <v>6.7567567567567571E-2</v>
      </c>
      <c r="M70" s="1">
        <f>E70/E72</f>
        <v>8.0971659919028341E-2</v>
      </c>
      <c r="N70" s="1">
        <f>F70/F72</f>
        <v>7.9120879120879117E-2</v>
      </c>
      <c r="O70" s="1"/>
    </row>
    <row r="71" spans="1:23" x14ac:dyDescent="0.25">
      <c r="B71" t="s">
        <v>13</v>
      </c>
      <c r="C71">
        <v>74</v>
      </c>
      <c r="D71">
        <v>21</v>
      </c>
      <c r="E71">
        <v>16</v>
      </c>
      <c r="F71">
        <v>37</v>
      </c>
      <c r="J71" t="str">
        <f>B71</f>
        <v>Don't know</v>
      </c>
      <c r="K71" s="1">
        <f>C71/C72</f>
        <v>7.4148296593186377E-2</v>
      </c>
      <c r="L71" s="1">
        <f>D71/D72</f>
        <v>7.0945945945945943E-2</v>
      </c>
      <c r="M71" s="1">
        <f>E71/E72</f>
        <v>6.4777327935222673E-2</v>
      </c>
      <c r="N71" s="1">
        <f>F71/F72</f>
        <v>8.1318681318681321E-2</v>
      </c>
      <c r="O71" s="1"/>
    </row>
    <row r="72" spans="1:23" x14ac:dyDescent="0.25">
      <c r="A72" t="s">
        <v>3</v>
      </c>
      <c r="C72">
        <v>998</v>
      </c>
      <c r="D72">
        <v>296</v>
      </c>
      <c r="E72">
        <v>247</v>
      </c>
      <c r="F72">
        <v>455</v>
      </c>
    </row>
    <row r="74" spans="1:23" s="6" customFormat="1" x14ac:dyDescent="0.25"/>
    <row r="77" spans="1:23" x14ac:dyDescent="0.25">
      <c r="A77" t="s">
        <v>138</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B81" t="s">
        <v>130</v>
      </c>
      <c r="C81">
        <v>584</v>
      </c>
      <c r="D81">
        <v>135</v>
      </c>
      <c r="E81">
        <v>188</v>
      </c>
      <c r="F81">
        <v>261</v>
      </c>
      <c r="J81" t="str">
        <f>B81</f>
        <v>Very likely</v>
      </c>
      <c r="K81" s="1">
        <f>C81/C86</f>
        <v>0.58399999999999996</v>
      </c>
      <c r="L81" s="1">
        <f>D81/D86</f>
        <v>0.39017341040462428</v>
      </c>
      <c r="M81" s="1">
        <f>E81/E86</f>
        <v>0.58934169278996862</v>
      </c>
      <c r="N81" s="1">
        <f>F81/F86</f>
        <v>0.77910447761194035</v>
      </c>
      <c r="O81" s="1"/>
      <c r="R81" t="s">
        <v>158</v>
      </c>
      <c r="S81" s="2">
        <f>K81+K82</f>
        <v>0.78099999999999992</v>
      </c>
      <c r="T81" s="2">
        <f>L81+L82</f>
        <v>0.6502890173410405</v>
      </c>
      <c r="U81" s="2">
        <f>M81+M82</f>
        <v>0.80877742946708464</v>
      </c>
      <c r="V81" s="2">
        <f>N81+N82</f>
        <v>0.88955223880597023</v>
      </c>
      <c r="W81" s="2"/>
    </row>
    <row r="82" spans="1:23" x14ac:dyDescent="0.25">
      <c r="B82" t="s">
        <v>131</v>
      </c>
      <c r="C82">
        <v>197</v>
      </c>
      <c r="D82">
        <v>90</v>
      </c>
      <c r="E82">
        <v>70</v>
      </c>
      <c r="F82">
        <v>37</v>
      </c>
      <c r="J82" t="str">
        <f>B82</f>
        <v>Likely</v>
      </c>
      <c r="K82" s="1">
        <f>C82/C86</f>
        <v>0.19700000000000001</v>
      </c>
      <c r="L82" s="1">
        <f>D82/D86</f>
        <v>0.26011560693641617</v>
      </c>
      <c r="M82" s="1">
        <f>E82/E86</f>
        <v>0.21943573667711599</v>
      </c>
      <c r="N82" s="1">
        <f>F82/F86</f>
        <v>0.11044776119402985</v>
      </c>
      <c r="O82" s="1"/>
      <c r="R82" t="s">
        <v>159</v>
      </c>
      <c r="S82" s="2">
        <f>K83+K84</f>
        <v>0.14500000000000002</v>
      </c>
      <c r="T82" s="2">
        <f>L83+L84</f>
        <v>0.25144508670520227</v>
      </c>
      <c r="U82" s="2">
        <f>M83+M84</f>
        <v>0.10971786833855798</v>
      </c>
      <c r="V82" s="2">
        <f>N83+N84</f>
        <v>6.8656716417910449E-2</v>
      </c>
      <c r="W82" s="2"/>
    </row>
    <row r="83" spans="1:23" x14ac:dyDescent="0.25">
      <c r="B83" t="s">
        <v>132</v>
      </c>
      <c r="C83">
        <v>68</v>
      </c>
      <c r="D83">
        <v>40</v>
      </c>
      <c r="E83">
        <v>15</v>
      </c>
      <c r="F83">
        <v>13</v>
      </c>
      <c r="J83" t="str">
        <f>B83</f>
        <v>Unlikely</v>
      </c>
      <c r="K83" s="1">
        <f>C83/C86</f>
        <v>6.8000000000000005E-2</v>
      </c>
      <c r="L83" s="1">
        <f>D83/D86</f>
        <v>0.11560693641618497</v>
      </c>
      <c r="M83" s="1">
        <f>E83/E86</f>
        <v>4.7021943573667714E-2</v>
      </c>
      <c r="N83" s="1">
        <f>F83/F86</f>
        <v>3.880597014925373E-2</v>
      </c>
      <c r="O83" s="1"/>
      <c r="R83" t="s">
        <v>13</v>
      </c>
      <c r="S83" s="2">
        <f>K85</f>
        <v>7.3999999999999996E-2</v>
      </c>
      <c r="T83" s="2">
        <f>L85</f>
        <v>9.8265895953757232E-2</v>
      </c>
      <c r="U83" s="2">
        <f>M85</f>
        <v>8.1504702194357362E-2</v>
      </c>
      <c r="V83" s="2">
        <f>N85</f>
        <v>4.1791044776119404E-2</v>
      </c>
      <c r="W83" s="2"/>
    </row>
    <row r="84" spans="1:23" x14ac:dyDescent="0.25">
      <c r="B84" t="s">
        <v>133</v>
      </c>
      <c r="C84">
        <v>77</v>
      </c>
      <c r="D84">
        <v>47</v>
      </c>
      <c r="E84">
        <v>20</v>
      </c>
      <c r="F84">
        <v>10</v>
      </c>
      <c r="J84" t="str">
        <f>B84</f>
        <v>Very unlikely</v>
      </c>
      <c r="K84" s="1">
        <f>C84/C86</f>
        <v>7.6999999999999999E-2</v>
      </c>
      <c r="L84" s="1">
        <f>D84/D86</f>
        <v>0.13583815028901733</v>
      </c>
      <c r="M84" s="1">
        <f>E84/E86</f>
        <v>6.2695924764890276E-2</v>
      </c>
      <c r="N84" s="1">
        <f>F84/F86</f>
        <v>2.9850746268656716E-2</v>
      </c>
      <c r="O84" s="1"/>
    </row>
    <row r="85" spans="1:23" x14ac:dyDescent="0.25">
      <c r="B85" t="s">
        <v>13</v>
      </c>
      <c r="C85">
        <v>74</v>
      </c>
      <c r="D85">
        <v>34</v>
      </c>
      <c r="E85">
        <v>26</v>
      </c>
      <c r="F85">
        <v>14</v>
      </c>
      <c r="J85" t="str">
        <f>B85</f>
        <v>Don't know</v>
      </c>
      <c r="K85" s="1">
        <f>C85/C86</f>
        <v>7.3999999999999996E-2</v>
      </c>
      <c r="L85" s="1">
        <f>D85/D86</f>
        <v>9.8265895953757232E-2</v>
      </c>
      <c r="M85" s="1">
        <f>E85/E86</f>
        <v>8.1504702194357362E-2</v>
      </c>
      <c r="N85" s="1">
        <f>F85/F86</f>
        <v>4.1791044776119404E-2</v>
      </c>
      <c r="O85" s="1"/>
    </row>
    <row r="86" spans="1:23" x14ac:dyDescent="0.25">
      <c r="A86" t="s">
        <v>3</v>
      </c>
      <c r="C86">
        <v>1000</v>
      </c>
      <c r="D86">
        <v>346</v>
      </c>
      <c r="E86">
        <v>319</v>
      </c>
      <c r="F86">
        <v>335</v>
      </c>
    </row>
    <row r="88" spans="1:23" s="6" customFormat="1" x14ac:dyDescent="0.25"/>
    <row r="91" spans="1:23" x14ac:dyDescent="0.25">
      <c r="A91" t="s">
        <v>139</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B95" t="s">
        <v>130</v>
      </c>
      <c r="C95">
        <v>583</v>
      </c>
      <c r="D95">
        <v>159</v>
      </c>
      <c r="E95">
        <v>152</v>
      </c>
      <c r="F95">
        <v>160</v>
      </c>
      <c r="G95">
        <v>112</v>
      </c>
      <c r="J95" t="str">
        <f>B95</f>
        <v>Very likely</v>
      </c>
      <c r="K95" s="1">
        <f>C95/C100</f>
        <v>0.58358358358358353</v>
      </c>
      <c r="L95" s="1">
        <f>D95/D100</f>
        <v>0.56382978723404253</v>
      </c>
      <c r="M95" s="1">
        <f>E95/E100</f>
        <v>0.64680851063829792</v>
      </c>
      <c r="N95" s="1">
        <f>F95/F100</f>
        <v>0.54421768707482998</v>
      </c>
      <c r="O95" s="1">
        <f>G95/G100</f>
        <v>0.5957446808510638</v>
      </c>
      <c r="R95" t="s">
        <v>158</v>
      </c>
      <c r="S95" s="2">
        <f>K95+K96</f>
        <v>0.78078078078078073</v>
      </c>
      <c r="T95" s="2">
        <f>L95+L96</f>
        <v>0.77304964539007093</v>
      </c>
      <c r="U95" s="2">
        <f>M95+M96</f>
        <v>0.83404255319148946</v>
      </c>
      <c r="V95" s="2">
        <f>N95+N96</f>
        <v>0.73129251700680276</v>
      </c>
      <c r="W95" s="2">
        <f>O95+O96</f>
        <v>0.80319148936170204</v>
      </c>
    </row>
    <row r="96" spans="1:23" x14ac:dyDescent="0.25">
      <c r="B96" t="s">
        <v>131</v>
      </c>
      <c r="C96">
        <v>197</v>
      </c>
      <c r="D96">
        <v>59</v>
      </c>
      <c r="E96">
        <v>44</v>
      </c>
      <c r="F96">
        <v>55</v>
      </c>
      <c r="G96">
        <v>39</v>
      </c>
      <c r="J96" t="str">
        <f>B96</f>
        <v>Likely</v>
      </c>
      <c r="K96" s="1">
        <f>C96/C100</f>
        <v>0.19719719719719719</v>
      </c>
      <c r="L96" s="1">
        <f>D96/D100</f>
        <v>0.20921985815602837</v>
      </c>
      <c r="M96" s="1">
        <f>E96/E100</f>
        <v>0.18723404255319148</v>
      </c>
      <c r="N96" s="1">
        <f>F96/F100</f>
        <v>0.1870748299319728</v>
      </c>
      <c r="O96" s="1">
        <f>G96/G100</f>
        <v>0.20744680851063829</v>
      </c>
      <c r="R96" t="s">
        <v>159</v>
      </c>
      <c r="S96" s="2">
        <f>K97+K98</f>
        <v>0.14514514514514515</v>
      </c>
      <c r="T96" s="2">
        <f>L97+L98</f>
        <v>0.14184397163120566</v>
      </c>
      <c r="U96" s="2">
        <f>M97+M98</f>
        <v>0.11914893617021276</v>
      </c>
      <c r="V96" s="2">
        <f>N97+N98</f>
        <v>0.17346938775510204</v>
      </c>
      <c r="W96" s="2">
        <f>O97+O98</f>
        <v>0.13829787234042551</v>
      </c>
    </row>
    <row r="97" spans="1:23" x14ac:dyDescent="0.25">
      <c r="B97" t="s">
        <v>132</v>
      </c>
      <c r="C97">
        <v>69</v>
      </c>
      <c r="D97">
        <v>19</v>
      </c>
      <c r="E97">
        <v>15</v>
      </c>
      <c r="F97">
        <v>23</v>
      </c>
      <c r="G97">
        <v>12</v>
      </c>
      <c r="J97" t="str">
        <f>B97</f>
        <v>Unlikely</v>
      </c>
      <c r="K97" s="1">
        <f>C97/C100</f>
        <v>6.9069069069069067E-2</v>
      </c>
      <c r="L97" s="1">
        <f>D97/D100</f>
        <v>6.7375886524822695E-2</v>
      </c>
      <c r="M97" s="1">
        <f>E97/E100</f>
        <v>6.3829787234042548E-2</v>
      </c>
      <c r="N97" s="1">
        <f>F97/F100</f>
        <v>7.8231292517006806E-2</v>
      </c>
      <c r="O97" s="1">
        <f>G97/G100</f>
        <v>6.3829787234042548E-2</v>
      </c>
      <c r="R97" t="s">
        <v>13</v>
      </c>
      <c r="S97" s="2">
        <f>K99</f>
        <v>7.407407407407407E-2</v>
      </c>
      <c r="T97" s="2">
        <f>L99</f>
        <v>8.5106382978723402E-2</v>
      </c>
      <c r="U97" s="2">
        <f>M99</f>
        <v>4.6808510638297871E-2</v>
      </c>
      <c r="V97" s="2">
        <f>N99</f>
        <v>9.5238095238095233E-2</v>
      </c>
      <c r="W97" s="2">
        <f>O99</f>
        <v>5.8510638297872342E-2</v>
      </c>
    </row>
    <row r="98" spans="1:23" x14ac:dyDescent="0.25">
      <c r="B98" t="s">
        <v>133</v>
      </c>
      <c r="C98">
        <v>76</v>
      </c>
      <c r="D98">
        <v>21</v>
      </c>
      <c r="E98">
        <v>13</v>
      </c>
      <c r="F98">
        <v>28</v>
      </c>
      <c r="G98">
        <v>14</v>
      </c>
      <c r="J98" t="str">
        <f>B98</f>
        <v>Very unlikely</v>
      </c>
      <c r="K98" s="1">
        <f>C98/C100</f>
        <v>7.6076076076076082E-2</v>
      </c>
      <c r="L98" s="1">
        <f>D98/D100</f>
        <v>7.4468085106382975E-2</v>
      </c>
      <c r="M98" s="1">
        <f>E98/E100</f>
        <v>5.5319148936170209E-2</v>
      </c>
      <c r="N98" s="1">
        <f>F98/F100</f>
        <v>9.5238095238095233E-2</v>
      </c>
      <c r="O98" s="1">
        <f>G98/G100</f>
        <v>7.4468085106382975E-2</v>
      </c>
    </row>
    <row r="99" spans="1:23" x14ac:dyDescent="0.25">
      <c r="B99" t="s">
        <v>13</v>
      </c>
      <c r="C99">
        <v>74</v>
      </c>
      <c r="D99">
        <v>24</v>
      </c>
      <c r="E99">
        <v>11</v>
      </c>
      <c r="F99">
        <v>28</v>
      </c>
      <c r="G99">
        <v>11</v>
      </c>
      <c r="J99" t="str">
        <f>B99</f>
        <v>Don't know</v>
      </c>
      <c r="K99" s="1">
        <f>C99/C100</f>
        <v>7.407407407407407E-2</v>
      </c>
      <c r="L99" s="1">
        <f>D99/D100</f>
        <v>8.5106382978723402E-2</v>
      </c>
      <c r="M99" s="1">
        <f>E99/E100</f>
        <v>4.6808510638297871E-2</v>
      </c>
      <c r="N99" s="1">
        <f>F99/F100</f>
        <v>9.5238095238095233E-2</v>
      </c>
      <c r="O99" s="1">
        <f>G99/G100</f>
        <v>5.8510638297872342E-2</v>
      </c>
    </row>
    <row r="100" spans="1:23" x14ac:dyDescent="0.25">
      <c r="A100" t="s">
        <v>3</v>
      </c>
      <c r="C100">
        <v>999</v>
      </c>
      <c r="D100">
        <v>282</v>
      </c>
      <c r="E100">
        <v>235</v>
      </c>
      <c r="F100">
        <v>294</v>
      </c>
      <c r="G100">
        <v>188</v>
      </c>
    </row>
    <row r="102" spans="1:23" s="6" customFormat="1" x14ac:dyDescent="0.25"/>
    <row r="105" spans="1:23" x14ac:dyDescent="0.25">
      <c r="A105" t="s">
        <v>140</v>
      </c>
    </row>
    <row r="106" spans="1:23" x14ac:dyDescent="0.25">
      <c r="A106" t="s">
        <v>1</v>
      </c>
    </row>
    <row r="107" spans="1:23" x14ac:dyDescent="0.25">
      <c r="C107" t="s">
        <v>3</v>
      </c>
      <c r="D107" t="s">
        <v>46</v>
      </c>
    </row>
    <row r="108" spans="1:23" s="3" customFormat="1" ht="81" customHeight="1" x14ac:dyDescent="0.25">
      <c r="D108" s="3" t="s">
        <v>47</v>
      </c>
      <c r="E108" s="3" t="s">
        <v>48</v>
      </c>
      <c r="F108" s="3" t="s">
        <v>49</v>
      </c>
      <c r="J108">
        <f t="shared" ref="J108:J113" si="0">B108</f>
        <v>0</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B109" t="s">
        <v>130</v>
      </c>
      <c r="C109">
        <v>584</v>
      </c>
      <c r="D109">
        <v>353</v>
      </c>
      <c r="E109">
        <v>203</v>
      </c>
      <c r="F109">
        <v>28</v>
      </c>
      <c r="J109" t="str">
        <f t="shared" si="0"/>
        <v>Very likely</v>
      </c>
      <c r="K109" s="1">
        <f>C109/C114</f>
        <v>0.58399999999999996</v>
      </c>
      <c r="L109" s="1">
        <f>D109/D114</f>
        <v>0.84449760765550241</v>
      </c>
      <c r="M109" s="1">
        <f>E109/E114</f>
        <v>0.44911504424778759</v>
      </c>
      <c r="N109" s="1">
        <f>F109/F114</f>
        <v>0.2153846153846154</v>
      </c>
      <c r="O109" s="1"/>
      <c r="R109" t="s">
        <v>158</v>
      </c>
      <c r="S109" s="2">
        <f>K109+K110</f>
        <v>0.78099999999999992</v>
      </c>
      <c r="T109" s="2">
        <f>L109+L110</f>
        <v>0.94019138755980869</v>
      </c>
      <c r="U109" s="2">
        <f>M109+M110</f>
        <v>0.74778761061946897</v>
      </c>
      <c r="V109" s="2">
        <f>N109+N110</f>
        <v>0.38461538461538464</v>
      </c>
      <c r="W109" s="2"/>
    </row>
    <row r="110" spans="1:23" x14ac:dyDescent="0.25">
      <c r="B110" t="s">
        <v>131</v>
      </c>
      <c r="C110">
        <v>197</v>
      </c>
      <c r="D110">
        <v>40</v>
      </c>
      <c r="E110">
        <v>135</v>
      </c>
      <c r="F110">
        <v>22</v>
      </c>
      <c r="J110" t="str">
        <f t="shared" si="0"/>
        <v>Likely</v>
      </c>
      <c r="K110" s="1">
        <f>C110/C114</f>
        <v>0.19700000000000001</v>
      </c>
      <c r="L110" s="1">
        <f>D110/D114</f>
        <v>9.569377990430622E-2</v>
      </c>
      <c r="M110" s="1">
        <f>E110/E114</f>
        <v>0.29867256637168144</v>
      </c>
      <c r="N110" s="1">
        <f>F110/F114</f>
        <v>0.16923076923076924</v>
      </c>
      <c r="O110" s="1"/>
      <c r="R110" t="s">
        <v>159</v>
      </c>
      <c r="S110" s="2">
        <f>K111+K112</f>
        <v>0.14500000000000002</v>
      </c>
      <c r="T110" s="2">
        <f>L111+L112</f>
        <v>3.5885167464114832E-2</v>
      </c>
      <c r="U110" s="2">
        <f>M111+M112</f>
        <v>0.16592920353982302</v>
      </c>
      <c r="V110" s="2">
        <f>N111+N112</f>
        <v>0.42307692307692313</v>
      </c>
      <c r="W110" s="2"/>
    </row>
    <row r="111" spans="1:23" x14ac:dyDescent="0.25">
      <c r="B111" t="s">
        <v>132</v>
      </c>
      <c r="C111">
        <v>69</v>
      </c>
      <c r="D111">
        <v>8</v>
      </c>
      <c r="E111">
        <v>52</v>
      </c>
      <c r="F111">
        <v>9</v>
      </c>
      <c r="J111" t="str">
        <f t="shared" si="0"/>
        <v>Unlikely</v>
      </c>
      <c r="K111" s="1">
        <f>C111/C114</f>
        <v>6.9000000000000006E-2</v>
      </c>
      <c r="L111" s="1">
        <f>D111/D114</f>
        <v>1.9138755980861243E-2</v>
      </c>
      <c r="M111" s="1">
        <f>E111/E114</f>
        <v>0.11504424778761062</v>
      </c>
      <c r="N111" s="1">
        <f>F111/F114</f>
        <v>6.9230769230769235E-2</v>
      </c>
      <c r="O111" s="1"/>
      <c r="R111" t="s">
        <v>13</v>
      </c>
      <c r="S111" s="2">
        <f>K113</f>
        <v>7.3999999999999996E-2</v>
      </c>
      <c r="T111" s="2">
        <f>L113</f>
        <v>2.3923444976076555E-2</v>
      </c>
      <c r="U111" s="2">
        <f>M113</f>
        <v>8.628318584070796E-2</v>
      </c>
      <c r="V111" s="2">
        <f>N113</f>
        <v>0.19230769230769232</v>
      </c>
      <c r="W111" s="2"/>
    </row>
    <row r="112" spans="1:23" x14ac:dyDescent="0.25">
      <c r="B112" t="s">
        <v>133</v>
      </c>
      <c r="C112">
        <v>76</v>
      </c>
      <c r="D112">
        <v>7</v>
      </c>
      <c r="E112">
        <v>23</v>
      </c>
      <c r="F112">
        <v>46</v>
      </c>
      <c r="J112" t="str">
        <f t="shared" si="0"/>
        <v>Very unlikely</v>
      </c>
      <c r="K112" s="1">
        <f>C112/C114</f>
        <v>7.5999999999999998E-2</v>
      </c>
      <c r="L112" s="1">
        <f>D112/D114</f>
        <v>1.6746411483253589E-2</v>
      </c>
      <c r="M112" s="1">
        <f>E112/E114</f>
        <v>5.0884955752212392E-2</v>
      </c>
      <c r="N112" s="1">
        <f>F112/F114</f>
        <v>0.35384615384615387</v>
      </c>
      <c r="O112" s="1"/>
    </row>
    <row r="113" spans="1:23" x14ac:dyDescent="0.25">
      <c r="B113" t="s">
        <v>13</v>
      </c>
      <c r="C113">
        <v>74</v>
      </c>
      <c r="D113">
        <v>10</v>
      </c>
      <c r="E113">
        <v>39</v>
      </c>
      <c r="F113">
        <v>25</v>
      </c>
      <c r="J113" t="str">
        <f t="shared" si="0"/>
        <v>Don't know</v>
      </c>
      <c r="K113" s="1">
        <f>C113/C114</f>
        <v>7.3999999999999996E-2</v>
      </c>
      <c r="L113" s="1">
        <f>D113/D114</f>
        <v>2.3923444976076555E-2</v>
      </c>
      <c r="M113" s="1">
        <f>E113/E114</f>
        <v>8.628318584070796E-2</v>
      </c>
      <c r="N113" s="1">
        <f>F113/F114</f>
        <v>0.19230769230769232</v>
      </c>
      <c r="O113" s="1"/>
    </row>
    <row r="114" spans="1:23" x14ac:dyDescent="0.25">
      <c r="A114" t="s">
        <v>3</v>
      </c>
      <c r="C114">
        <v>1000</v>
      </c>
      <c r="D114">
        <v>418</v>
      </c>
      <c r="E114">
        <v>452</v>
      </c>
      <c r="F114">
        <v>130</v>
      </c>
    </row>
    <row r="116" spans="1:23" s="6" customFormat="1" x14ac:dyDescent="0.25"/>
    <row r="119" spans="1:23" x14ac:dyDescent="0.25">
      <c r="A119" t="s">
        <v>141</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B123" t="s">
        <v>130</v>
      </c>
      <c r="C123">
        <v>584</v>
      </c>
      <c r="D123">
        <v>287</v>
      </c>
      <c r="E123">
        <v>265</v>
      </c>
      <c r="F123">
        <v>2</v>
      </c>
      <c r="G123">
        <v>30</v>
      </c>
      <c r="J123" t="str">
        <f>B123</f>
        <v>Very likely</v>
      </c>
      <c r="K123" s="1">
        <f>C123/C128</f>
        <v>0.58458458458458462</v>
      </c>
      <c r="L123" s="1">
        <f>D123/D128</f>
        <v>0.78201634877384196</v>
      </c>
      <c r="M123" s="1">
        <f>E123/E128</f>
        <v>0.69190600522193213</v>
      </c>
      <c r="N123" s="1">
        <f>F123/F128</f>
        <v>0.4</v>
      </c>
      <c r="O123" s="1">
        <f>G123/G128</f>
        <v>0.12295081967213115</v>
      </c>
      <c r="R123" t="s">
        <v>158</v>
      </c>
      <c r="S123" s="2">
        <f>K123+K124</f>
        <v>0.78078078078078084</v>
      </c>
      <c r="T123" s="2">
        <f>L123+L124</f>
        <v>0.92370572207084467</v>
      </c>
      <c r="U123" s="2">
        <f>M123+M124</f>
        <v>0.90078328981723232</v>
      </c>
      <c r="V123" s="2">
        <f>N123+N124</f>
        <v>0.60000000000000009</v>
      </c>
      <c r="W123" s="2">
        <f>O123+O124</f>
        <v>0.38114754098360659</v>
      </c>
    </row>
    <row r="124" spans="1:23" x14ac:dyDescent="0.25">
      <c r="B124" t="s">
        <v>131</v>
      </c>
      <c r="C124">
        <v>196</v>
      </c>
      <c r="D124">
        <v>52</v>
      </c>
      <c r="E124">
        <v>80</v>
      </c>
      <c r="F124">
        <v>1</v>
      </c>
      <c r="G124">
        <v>63</v>
      </c>
      <c r="J124" t="str">
        <f>B124</f>
        <v>Likely</v>
      </c>
      <c r="K124" s="1">
        <f>C124/C128</f>
        <v>0.19619619619619619</v>
      </c>
      <c r="L124" s="1">
        <f>D124/D128</f>
        <v>0.14168937329700274</v>
      </c>
      <c r="M124" s="1">
        <f>E124/E128</f>
        <v>0.20887728459530025</v>
      </c>
      <c r="N124" s="1">
        <f>F124/F128</f>
        <v>0.2</v>
      </c>
      <c r="O124" s="1">
        <f>G124/G128</f>
        <v>0.25819672131147542</v>
      </c>
      <c r="R124" t="s">
        <v>159</v>
      </c>
      <c r="S124" s="2">
        <f>K125+K126</f>
        <v>0.14514514514514515</v>
      </c>
      <c r="T124" s="2">
        <f>L125+L126</f>
        <v>3.2697547683923703E-2</v>
      </c>
      <c r="U124" s="2">
        <f>M125+M126</f>
        <v>4.1775456919060053E-2</v>
      </c>
      <c r="V124" s="2">
        <f>N125+N126</f>
        <v>0.4</v>
      </c>
      <c r="W124" s="2">
        <f>O125+O126</f>
        <v>0.47131147540983609</v>
      </c>
    </row>
    <row r="125" spans="1:23" x14ac:dyDescent="0.25">
      <c r="B125" t="s">
        <v>132</v>
      </c>
      <c r="C125">
        <v>69</v>
      </c>
      <c r="D125">
        <v>7</v>
      </c>
      <c r="E125">
        <v>12</v>
      </c>
      <c r="F125">
        <v>2</v>
      </c>
      <c r="G125">
        <v>48</v>
      </c>
      <c r="J125" t="str">
        <f>B125</f>
        <v>Unlikely</v>
      </c>
      <c r="K125" s="1">
        <f>C125/C128</f>
        <v>6.9069069069069067E-2</v>
      </c>
      <c r="L125" s="1">
        <f>D125/D128</f>
        <v>1.9073569482288829E-2</v>
      </c>
      <c r="M125" s="1">
        <f>E125/E128</f>
        <v>3.1331592689295036E-2</v>
      </c>
      <c r="N125" s="1">
        <f>F125/F128</f>
        <v>0.4</v>
      </c>
      <c r="O125" s="1">
        <f>G125/G128</f>
        <v>0.19672131147540983</v>
      </c>
      <c r="R125" t="s">
        <v>13</v>
      </c>
      <c r="S125" s="2">
        <f>K127</f>
        <v>7.407407407407407E-2</v>
      </c>
      <c r="T125" s="2">
        <f>L127</f>
        <v>4.3596730245231606E-2</v>
      </c>
      <c r="U125" s="2">
        <f>M127</f>
        <v>5.7441253263707574E-2</v>
      </c>
      <c r="V125" s="2">
        <f>N127</f>
        <v>0</v>
      </c>
      <c r="W125" s="2">
        <f>O127</f>
        <v>0.14754098360655737</v>
      </c>
    </row>
    <row r="126" spans="1:23" x14ac:dyDescent="0.25">
      <c r="B126" t="s">
        <v>133</v>
      </c>
      <c r="C126">
        <v>76</v>
      </c>
      <c r="D126">
        <v>5</v>
      </c>
      <c r="E126">
        <v>4</v>
      </c>
      <c r="F126">
        <v>0</v>
      </c>
      <c r="G126">
        <v>67</v>
      </c>
      <c r="J126" t="str">
        <f>B126</f>
        <v>Very unlikely</v>
      </c>
      <c r="K126" s="1">
        <f>C126/C128</f>
        <v>7.6076076076076082E-2</v>
      </c>
      <c r="L126" s="1">
        <f>D126/D128</f>
        <v>1.3623978201634877E-2</v>
      </c>
      <c r="M126" s="1">
        <f>E126/E128</f>
        <v>1.0443864229765013E-2</v>
      </c>
      <c r="N126" s="1">
        <f>F126/F128</f>
        <v>0</v>
      </c>
      <c r="O126" s="1">
        <f>G126/G128</f>
        <v>0.27459016393442626</v>
      </c>
    </row>
    <row r="127" spans="1:23" x14ac:dyDescent="0.25">
      <c r="B127" t="s">
        <v>13</v>
      </c>
      <c r="C127">
        <v>74</v>
      </c>
      <c r="D127">
        <v>16</v>
      </c>
      <c r="E127">
        <v>22</v>
      </c>
      <c r="F127">
        <v>0</v>
      </c>
      <c r="G127">
        <v>36</v>
      </c>
      <c r="J127" t="str">
        <f>B127</f>
        <v>Don't know</v>
      </c>
      <c r="K127" s="1">
        <f>C127/C128</f>
        <v>7.407407407407407E-2</v>
      </c>
      <c r="L127" s="1">
        <f>D127/D128</f>
        <v>4.3596730245231606E-2</v>
      </c>
      <c r="M127" s="1">
        <f>E127/E128</f>
        <v>5.7441253263707574E-2</v>
      </c>
      <c r="N127" s="1">
        <f>F127/F128</f>
        <v>0</v>
      </c>
      <c r="O127" s="1">
        <f>G127/G128</f>
        <v>0.14754098360655737</v>
      </c>
    </row>
    <row r="128" spans="1:23" x14ac:dyDescent="0.25">
      <c r="A128" t="s">
        <v>3</v>
      </c>
      <c r="C128">
        <v>999</v>
      </c>
      <c r="D128">
        <v>367</v>
      </c>
      <c r="E128">
        <v>383</v>
      </c>
      <c r="F128">
        <v>5</v>
      </c>
      <c r="G128">
        <v>244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DB1FE-F771-D440-A6EF-4394563CB9B1}">
  <dimension ref="A1:W128"/>
  <sheetViews>
    <sheetView showGridLines="0" workbookViewId="0">
      <selection activeCell="A116" sqref="A116:XFD116"/>
    </sheetView>
  </sheetViews>
  <sheetFormatPr baseColWidth="10" defaultRowHeight="19" x14ac:dyDescent="0.25"/>
  <cols>
    <col min="2" max="2" width="33.140625" customWidth="1"/>
    <col min="3" max="3" width="12" customWidth="1"/>
    <col min="6" max="6" width="12.42578125" customWidth="1"/>
    <col min="7" max="7" width="12" customWidth="1"/>
    <col min="10" max="10" width="35.42578125" customWidth="1"/>
    <col min="13" max="13" width="12.28515625" customWidth="1"/>
    <col min="14" max="14" width="12" customWidth="1"/>
    <col min="18" max="18" width="35.140625" customWidth="1"/>
    <col min="21" max="21" width="11.7109375" customWidth="1"/>
    <col min="22" max="22" width="13.42578125" customWidth="1"/>
  </cols>
  <sheetData>
    <row r="1" spans="1:23" x14ac:dyDescent="0.25">
      <c r="A1" s="8" t="s">
        <v>233</v>
      </c>
    </row>
    <row r="2" spans="1:23" x14ac:dyDescent="0.25">
      <c r="A2" t="s">
        <v>243</v>
      </c>
    </row>
    <row r="4" spans="1:23" x14ac:dyDescent="0.25">
      <c r="A4" t="s">
        <v>142</v>
      </c>
    </row>
    <row r="5" spans="1:23" x14ac:dyDescent="0.25">
      <c r="A5" t="s">
        <v>1</v>
      </c>
    </row>
    <row r="6" spans="1:23" x14ac:dyDescent="0.25">
      <c r="C6" t="s">
        <v>3</v>
      </c>
      <c r="D6" t="s">
        <v>2</v>
      </c>
    </row>
    <row r="7" spans="1:23" s="3" customFormat="1" ht="4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143</v>
      </c>
      <c r="C8">
        <v>278</v>
      </c>
      <c r="D8">
        <v>124</v>
      </c>
      <c r="E8">
        <v>105</v>
      </c>
      <c r="F8">
        <v>27</v>
      </c>
      <c r="G8">
        <v>22</v>
      </c>
      <c r="J8" t="str">
        <f>B8</f>
        <v>Pessimistic</v>
      </c>
      <c r="K8" s="1">
        <f>C8/C13</f>
        <v>0.2777222777222777</v>
      </c>
      <c r="L8" s="1">
        <f>D8/D13</f>
        <v>0.42176870748299322</v>
      </c>
      <c r="M8" s="1">
        <f>E8/E13</f>
        <v>0.29247910863509752</v>
      </c>
      <c r="N8" s="1">
        <f>F8/F13</f>
        <v>9.5070422535211266E-2</v>
      </c>
      <c r="O8" s="1">
        <f>G8/G13</f>
        <v>0.34375</v>
      </c>
      <c r="R8" t="s">
        <v>157</v>
      </c>
      <c r="S8" s="2">
        <f>K8+K9</f>
        <v>0.49750249750249748</v>
      </c>
      <c r="T8" s="2">
        <f>L8+L9</f>
        <v>0.65306122448979598</v>
      </c>
      <c r="U8" s="2">
        <f>M8+M9</f>
        <v>0.52089136490250698</v>
      </c>
      <c r="V8" s="2">
        <f>N8+N9</f>
        <v>0.29929577464788731</v>
      </c>
      <c r="W8" s="2">
        <f>O8+O9</f>
        <v>0.53125</v>
      </c>
    </row>
    <row r="9" spans="1:23" x14ac:dyDescent="0.25">
      <c r="B9" t="s">
        <v>144</v>
      </c>
      <c r="C9">
        <v>220</v>
      </c>
      <c r="D9">
        <v>68</v>
      </c>
      <c r="E9">
        <v>82</v>
      </c>
      <c r="F9">
        <v>58</v>
      </c>
      <c r="G9">
        <v>12</v>
      </c>
      <c r="J9" t="str">
        <f>B9</f>
        <v>Slightly pessimistic</v>
      </c>
      <c r="K9" s="1">
        <f>C9/C13</f>
        <v>0.21978021978021978</v>
      </c>
      <c r="L9" s="1">
        <f>D9/D13</f>
        <v>0.23129251700680273</v>
      </c>
      <c r="M9" s="1">
        <f>E9/E13</f>
        <v>0.22841225626740946</v>
      </c>
      <c r="N9" s="1">
        <f>F9/F13</f>
        <v>0.20422535211267606</v>
      </c>
      <c r="O9" s="1">
        <f>G9/G13</f>
        <v>0.1875</v>
      </c>
      <c r="R9" t="s">
        <v>145</v>
      </c>
      <c r="S9" s="2">
        <f>K10</f>
        <v>0.17182817182817184</v>
      </c>
      <c r="T9" s="2">
        <f>L10</f>
        <v>0.18027210884353742</v>
      </c>
      <c r="U9" s="2">
        <f>M10</f>
        <v>0.16991643454038996</v>
      </c>
      <c r="V9" s="2">
        <f>N10</f>
        <v>0.14084507042253522</v>
      </c>
      <c r="W9" s="2">
        <f>O10</f>
        <v>0.28125</v>
      </c>
    </row>
    <row r="10" spans="1:23" x14ac:dyDescent="0.25">
      <c r="B10" t="s">
        <v>145</v>
      </c>
      <c r="C10">
        <v>172</v>
      </c>
      <c r="D10">
        <v>53</v>
      </c>
      <c r="E10">
        <v>61</v>
      </c>
      <c r="F10">
        <v>40</v>
      </c>
      <c r="G10">
        <v>18</v>
      </c>
      <c r="J10" t="str">
        <f>B10</f>
        <v>Neutral, things will stay about the same</v>
      </c>
      <c r="K10" s="1">
        <f>C10/C13</f>
        <v>0.17182817182817184</v>
      </c>
      <c r="L10" s="1">
        <f>D10/D13</f>
        <v>0.18027210884353742</v>
      </c>
      <c r="M10" s="1">
        <f>E10/E13</f>
        <v>0.16991643454038996</v>
      </c>
      <c r="N10" s="1">
        <f>F10/F13</f>
        <v>0.14084507042253522</v>
      </c>
      <c r="O10" s="1">
        <f>G10/G13</f>
        <v>0.28125</v>
      </c>
      <c r="R10" t="s">
        <v>156</v>
      </c>
      <c r="S10" s="2">
        <f>K11+K12</f>
        <v>0.33066933066933069</v>
      </c>
      <c r="T10" s="2">
        <f>L11+L12</f>
        <v>0.16666666666666666</v>
      </c>
      <c r="U10" s="2">
        <f>M11+M12</f>
        <v>0.30919220055710306</v>
      </c>
      <c r="V10" s="2">
        <f>N11+N12</f>
        <v>0.5598591549295775</v>
      </c>
      <c r="W10" s="2">
        <f>O11+O12</f>
        <v>0.1875</v>
      </c>
    </row>
    <row r="11" spans="1:23" x14ac:dyDescent="0.25">
      <c r="B11" t="s">
        <v>146</v>
      </c>
      <c r="C11">
        <v>180</v>
      </c>
      <c r="D11">
        <v>25</v>
      </c>
      <c r="E11">
        <v>66</v>
      </c>
      <c r="F11">
        <v>82</v>
      </c>
      <c r="G11">
        <v>7</v>
      </c>
      <c r="J11" t="str">
        <f>B11</f>
        <v>Slightly optimistic</v>
      </c>
      <c r="K11" s="1">
        <f>C11/C13</f>
        <v>0.17982017982017981</v>
      </c>
      <c r="L11" s="1">
        <f>D11/D13</f>
        <v>8.5034013605442174E-2</v>
      </c>
      <c r="M11" s="1">
        <f>E11/E13</f>
        <v>0.18384401114206128</v>
      </c>
      <c r="N11" s="1">
        <f>F11/F13</f>
        <v>0.28873239436619719</v>
      </c>
      <c r="O11" s="1">
        <f>G11/G13</f>
        <v>0.109375</v>
      </c>
    </row>
    <row r="12" spans="1:23" x14ac:dyDescent="0.25">
      <c r="B12" t="s">
        <v>147</v>
      </c>
      <c r="C12">
        <v>151</v>
      </c>
      <c r="D12">
        <v>24</v>
      </c>
      <c r="E12">
        <v>45</v>
      </c>
      <c r="F12">
        <v>77</v>
      </c>
      <c r="G12">
        <v>5</v>
      </c>
      <c r="J12" t="str">
        <f>B12</f>
        <v>Optimistic</v>
      </c>
      <c r="K12" s="1">
        <f>C12/C13</f>
        <v>0.15084915084915085</v>
      </c>
      <c r="L12" s="1">
        <f>D12/D13</f>
        <v>8.1632653061224483E-2</v>
      </c>
      <c r="M12" s="1">
        <f>E12/E13</f>
        <v>0.12534818941504178</v>
      </c>
      <c r="N12" s="1">
        <f>F12/F13</f>
        <v>0.27112676056338031</v>
      </c>
      <c r="O12" s="1">
        <f>G12/G13</f>
        <v>7.8125E-2</v>
      </c>
    </row>
    <row r="13" spans="1:23" x14ac:dyDescent="0.25">
      <c r="A13" t="s">
        <v>3</v>
      </c>
      <c r="C13">
        <v>1001</v>
      </c>
      <c r="D13">
        <v>294</v>
      </c>
      <c r="E13">
        <v>359</v>
      </c>
      <c r="F13">
        <v>284</v>
      </c>
      <c r="G13">
        <v>64</v>
      </c>
    </row>
    <row r="15" spans="1:23" s="6" customFormat="1" x14ac:dyDescent="0.25"/>
    <row r="18" spans="1:23" x14ac:dyDescent="0.25">
      <c r="A18" t="s">
        <v>148</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143</v>
      </c>
      <c r="C22">
        <v>277</v>
      </c>
      <c r="D22">
        <v>140</v>
      </c>
      <c r="E22">
        <v>79</v>
      </c>
      <c r="F22">
        <v>37</v>
      </c>
      <c r="G22">
        <v>21</v>
      </c>
      <c r="J22" t="str">
        <f>B22</f>
        <v>Pessimistic</v>
      </c>
      <c r="K22" s="1">
        <f>C22/C27</f>
        <v>0.27700000000000002</v>
      </c>
      <c r="L22" s="1">
        <f>D22/D27</f>
        <v>0.56224899598393574</v>
      </c>
      <c r="M22" s="1">
        <f>E22/E27</f>
        <v>0.2323529411764706</v>
      </c>
      <c r="N22" s="1">
        <f>F22/F27</f>
        <v>0.10787172011661808</v>
      </c>
      <c r="O22" s="1">
        <f>G22/G27</f>
        <v>0.30882352941176472</v>
      </c>
      <c r="R22" t="s">
        <v>157</v>
      </c>
      <c r="S22" s="2">
        <f t="shared" ref="S22:W22" si="0">K22+K23</f>
        <v>0.497</v>
      </c>
      <c r="T22" s="2">
        <f t="shared" si="0"/>
        <v>0.79919678714859432</v>
      </c>
      <c r="U22" s="2">
        <f t="shared" si="0"/>
        <v>0.4823529411764706</v>
      </c>
      <c r="V22" s="2">
        <f t="shared" si="0"/>
        <v>0.29446064139941691</v>
      </c>
      <c r="W22" s="2">
        <f t="shared" si="0"/>
        <v>0.48529411764705888</v>
      </c>
    </row>
    <row r="23" spans="1:23" x14ac:dyDescent="0.25">
      <c r="B23" t="s">
        <v>144</v>
      </c>
      <c r="C23">
        <v>220</v>
      </c>
      <c r="D23">
        <v>59</v>
      </c>
      <c r="E23">
        <v>85</v>
      </c>
      <c r="F23">
        <v>64</v>
      </c>
      <c r="G23">
        <v>12</v>
      </c>
      <c r="J23" t="str">
        <f>B23</f>
        <v>Slightly pessimistic</v>
      </c>
      <c r="K23" s="1">
        <f>C23/C27</f>
        <v>0.22</v>
      </c>
      <c r="L23" s="1">
        <f>D23/D27</f>
        <v>0.23694779116465864</v>
      </c>
      <c r="M23" s="1">
        <f>E23/E27</f>
        <v>0.25</v>
      </c>
      <c r="N23" s="1">
        <f>F23/F27</f>
        <v>0.18658892128279883</v>
      </c>
      <c r="O23" s="1">
        <f>G23/G27</f>
        <v>0.17647058823529413</v>
      </c>
      <c r="R23" t="s">
        <v>145</v>
      </c>
      <c r="S23" s="2">
        <f t="shared" ref="S23:W23" si="1">K24</f>
        <v>0.17100000000000001</v>
      </c>
      <c r="T23" s="2">
        <f t="shared" si="1"/>
        <v>7.2289156626506021E-2</v>
      </c>
      <c r="U23" s="2">
        <f t="shared" si="1"/>
        <v>0.24705882352941178</v>
      </c>
      <c r="V23" s="2">
        <f t="shared" si="1"/>
        <v>0.12244897959183673</v>
      </c>
      <c r="W23" s="2">
        <f t="shared" si="1"/>
        <v>0.39705882352941174</v>
      </c>
    </row>
    <row r="24" spans="1:23" x14ac:dyDescent="0.25">
      <c r="B24" t="s">
        <v>145</v>
      </c>
      <c r="C24">
        <v>171</v>
      </c>
      <c r="D24">
        <v>18</v>
      </c>
      <c r="E24">
        <v>84</v>
      </c>
      <c r="F24">
        <v>42</v>
      </c>
      <c r="G24">
        <v>27</v>
      </c>
      <c r="J24" t="str">
        <f>B24</f>
        <v>Neutral, things will stay about the same</v>
      </c>
      <c r="K24" s="1">
        <f>C24/C27</f>
        <v>0.17100000000000001</v>
      </c>
      <c r="L24" s="1">
        <f>D24/D27</f>
        <v>7.2289156626506021E-2</v>
      </c>
      <c r="M24" s="1">
        <f>E24/E27</f>
        <v>0.24705882352941178</v>
      </c>
      <c r="N24" s="1">
        <f>F24/F27</f>
        <v>0.12244897959183673</v>
      </c>
      <c r="O24" s="1">
        <f>G24/G27</f>
        <v>0.39705882352941174</v>
      </c>
      <c r="R24" t="s">
        <v>156</v>
      </c>
      <c r="S24" s="2">
        <f t="shared" ref="S24:W24" si="2">K25+K26</f>
        <v>0.33199999999999996</v>
      </c>
      <c r="T24" s="2">
        <f t="shared" si="2"/>
        <v>0.12851405622489959</v>
      </c>
      <c r="U24" s="2">
        <f t="shared" si="2"/>
        <v>0.27058823529411768</v>
      </c>
      <c r="V24" s="2">
        <f t="shared" si="2"/>
        <v>0.58309037900874638</v>
      </c>
      <c r="W24" s="2">
        <f t="shared" si="2"/>
        <v>0.11764705882352941</v>
      </c>
    </row>
    <row r="25" spans="1:23" x14ac:dyDescent="0.25">
      <c r="B25" t="s">
        <v>146</v>
      </c>
      <c r="C25">
        <v>181</v>
      </c>
      <c r="D25">
        <v>14</v>
      </c>
      <c r="E25">
        <v>66</v>
      </c>
      <c r="F25">
        <v>99</v>
      </c>
      <c r="G25">
        <v>2</v>
      </c>
      <c r="J25" t="str">
        <f>B25</f>
        <v>Slightly optimistic</v>
      </c>
      <c r="K25" s="1">
        <f>C25/C27</f>
        <v>0.18099999999999999</v>
      </c>
      <c r="L25" s="1">
        <f>D25/D27</f>
        <v>5.6224899598393573E-2</v>
      </c>
      <c r="M25" s="1">
        <f>E25/E27</f>
        <v>0.19411764705882353</v>
      </c>
      <c r="N25" s="1">
        <f>F25/F27</f>
        <v>0.28862973760932947</v>
      </c>
      <c r="O25" s="1">
        <f>G25/G27</f>
        <v>2.9411764705882353E-2</v>
      </c>
    </row>
    <row r="26" spans="1:23" x14ac:dyDescent="0.25">
      <c r="B26" t="s">
        <v>147</v>
      </c>
      <c r="C26">
        <v>151</v>
      </c>
      <c r="D26">
        <v>18</v>
      </c>
      <c r="E26">
        <v>26</v>
      </c>
      <c r="F26">
        <v>101</v>
      </c>
      <c r="G26">
        <v>6</v>
      </c>
      <c r="J26" t="str">
        <f>B26</f>
        <v>Optimistic</v>
      </c>
      <c r="K26" s="1">
        <f>C26/C27</f>
        <v>0.151</v>
      </c>
      <c r="L26" s="1">
        <f>D26/D27</f>
        <v>7.2289156626506021E-2</v>
      </c>
      <c r="M26" s="1">
        <f>E26/E27</f>
        <v>7.6470588235294124E-2</v>
      </c>
      <c r="N26" s="1">
        <f>F26/F27</f>
        <v>0.29446064139941691</v>
      </c>
      <c r="O26" s="1">
        <f>G26/G27</f>
        <v>8.8235294117647065E-2</v>
      </c>
    </row>
    <row r="27" spans="1:23" x14ac:dyDescent="0.25">
      <c r="A27" t="s">
        <v>3</v>
      </c>
      <c r="C27">
        <v>1000</v>
      </c>
      <c r="D27">
        <v>249</v>
      </c>
      <c r="E27">
        <v>340</v>
      </c>
      <c r="F27">
        <v>343</v>
      </c>
      <c r="G27">
        <v>68</v>
      </c>
    </row>
    <row r="29" spans="1:23" s="6" customFormat="1" x14ac:dyDescent="0.25"/>
    <row r="33" spans="1:23" x14ac:dyDescent="0.25">
      <c r="A33" t="s">
        <v>149</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143</v>
      </c>
      <c r="C37">
        <v>277</v>
      </c>
      <c r="D37">
        <v>197</v>
      </c>
      <c r="E37">
        <v>51</v>
      </c>
      <c r="F37">
        <v>29</v>
      </c>
      <c r="J37" t="str">
        <f>B37</f>
        <v>Pessimistic</v>
      </c>
      <c r="K37" s="1">
        <f>C37/C42</f>
        <v>0.27672327672327673</v>
      </c>
      <c r="L37" s="1">
        <f>D37/D42</f>
        <v>0.3126984126984127</v>
      </c>
      <c r="M37" s="1">
        <f>E37/E42</f>
        <v>0.24056603773584906</v>
      </c>
      <c r="N37" s="1">
        <f>F37/F42</f>
        <v>0.18238993710691823</v>
      </c>
      <c r="O37" s="1"/>
      <c r="R37" t="s">
        <v>157</v>
      </c>
      <c r="S37" s="2">
        <f t="shared" ref="S37:V37" si="3">K37+K38</f>
        <v>0.49650349650349651</v>
      </c>
      <c r="T37" s="2">
        <f t="shared" si="3"/>
        <v>0.53968253968253965</v>
      </c>
      <c r="U37" s="2">
        <f t="shared" si="3"/>
        <v>0.45283018867924529</v>
      </c>
      <c r="V37" s="2">
        <f t="shared" si="3"/>
        <v>0.38364779874213839</v>
      </c>
      <c r="W37" s="2"/>
    </row>
    <row r="38" spans="1:23" x14ac:dyDescent="0.25">
      <c r="B38" t="s">
        <v>144</v>
      </c>
      <c r="C38">
        <v>220</v>
      </c>
      <c r="D38">
        <v>143</v>
      </c>
      <c r="E38">
        <v>45</v>
      </c>
      <c r="F38">
        <v>32</v>
      </c>
      <c r="J38" t="str">
        <f>B38</f>
        <v>Slightly pessimistic</v>
      </c>
      <c r="K38" s="1">
        <f>C38/C42</f>
        <v>0.21978021978021978</v>
      </c>
      <c r="L38" s="1">
        <f>D38/D42</f>
        <v>0.22698412698412698</v>
      </c>
      <c r="M38" s="1">
        <f>E38/E42</f>
        <v>0.21226415094339623</v>
      </c>
      <c r="N38" s="1">
        <f>F38/F42</f>
        <v>0.20125786163522014</v>
      </c>
      <c r="O38" s="1"/>
      <c r="R38" t="s">
        <v>145</v>
      </c>
      <c r="S38" s="2">
        <f t="shared" ref="S38:V38" si="4">K39</f>
        <v>0.17282717282717283</v>
      </c>
      <c r="T38" s="2">
        <f t="shared" si="4"/>
        <v>0.12857142857142856</v>
      </c>
      <c r="U38" s="2">
        <f t="shared" si="4"/>
        <v>0.330188679245283</v>
      </c>
      <c r="V38" s="2">
        <f t="shared" si="4"/>
        <v>0.13836477987421383</v>
      </c>
      <c r="W38" s="2"/>
    </row>
    <row r="39" spans="1:23" x14ac:dyDescent="0.25">
      <c r="B39" t="s">
        <v>145</v>
      </c>
      <c r="C39">
        <v>173</v>
      </c>
      <c r="D39">
        <v>81</v>
      </c>
      <c r="E39">
        <v>70</v>
      </c>
      <c r="F39">
        <v>22</v>
      </c>
      <c r="J39" t="str">
        <f>B39</f>
        <v>Neutral, things will stay about the same</v>
      </c>
      <c r="K39" s="1">
        <f>C39/C42</f>
        <v>0.17282717282717283</v>
      </c>
      <c r="L39" s="1">
        <f>D39/D42</f>
        <v>0.12857142857142856</v>
      </c>
      <c r="M39" s="1">
        <f>E39/E42</f>
        <v>0.330188679245283</v>
      </c>
      <c r="N39" s="1">
        <f>F39/F42</f>
        <v>0.13836477987421383</v>
      </c>
      <c r="O39" s="1"/>
      <c r="R39" t="s">
        <v>156</v>
      </c>
      <c r="S39" s="2">
        <f t="shared" ref="S39:V39" si="5">K40+K41</f>
        <v>0.33066933066933069</v>
      </c>
      <c r="T39" s="2">
        <f t="shared" si="5"/>
        <v>0.33174603174603179</v>
      </c>
      <c r="U39" s="2">
        <f t="shared" si="5"/>
        <v>0.21698113207547171</v>
      </c>
      <c r="V39" s="2">
        <f t="shared" si="5"/>
        <v>0.4779874213836478</v>
      </c>
      <c r="W39" s="2"/>
    </row>
    <row r="40" spans="1:23" x14ac:dyDescent="0.25">
      <c r="B40" t="s">
        <v>146</v>
      </c>
      <c r="C40">
        <v>180</v>
      </c>
      <c r="D40">
        <v>108</v>
      </c>
      <c r="E40">
        <v>24</v>
      </c>
      <c r="F40">
        <v>48</v>
      </c>
      <c r="J40" t="str">
        <f>B40</f>
        <v>Slightly optimistic</v>
      </c>
      <c r="K40" s="1">
        <f>C40/C42</f>
        <v>0.17982017982017981</v>
      </c>
      <c r="L40" s="1">
        <f>D40/D42</f>
        <v>0.17142857142857143</v>
      </c>
      <c r="M40" s="1">
        <f>E40/E42</f>
        <v>0.11320754716981132</v>
      </c>
      <c r="N40" s="1">
        <f>F40/F42</f>
        <v>0.30188679245283018</v>
      </c>
      <c r="O40" s="1"/>
    </row>
    <row r="41" spans="1:23" x14ac:dyDescent="0.25">
      <c r="B41" t="s">
        <v>147</v>
      </c>
      <c r="C41">
        <v>151</v>
      </c>
      <c r="D41">
        <v>101</v>
      </c>
      <c r="E41">
        <v>22</v>
      </c>
      <c r="F41">
        <v>28</v>
      </c>
      <c r="J41" t="str">
        <f>B41</f>
        <v>Optimistic</v>
      </c>
      <c r="K41" s="1">
        <f>C41/C42</f>
        <v>0.15084915084915085</v>
      </c>
      <c r="L41" s="1">
        <f>D41/D42</f>
        <v>0.16031746031746033</v>
      </c>
      <c r="M41" s="1">
        <f>E41/E42</f>
        <v>0.10377358490566038</v>
      </c>
      <c r="N41" s="1">
        <f>F41/F42</f>
        <v>0.1761006289308176</v>
      </c>
      <c r="O41" s="1"/>
    </row>
    <row r="42" spans="1:23" x14ac:dyDescent="0.25">
      <c r="A42" t="s">
        <v>3</v>
      </c>
      <c r="C42">
        <v>1001</v>
      </c>
      <c r="D42">
        <v>630</v>
      </c>
      <c r="E42">
        <v>212</v>
      </c>
      <c r="F42">
        <v>159</v>
      </c>
    </row>
    <row r="44" spans="1:23" s="6" customFormat="1" x14ac:dyDescent="0.25"/>
    <row r="48" spans="1:23" x14ac:dyDescent="0.25">
      <c r="A48" t="s">
        <v>150</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143</v>
      </c>
      <c r="C52">
        <v>278</v>
      </c>
      <c r="D52">
        <v>111</v>
      </c>
      <c r="E52">
        <v>167</v>
      </c>
      <c r="J52" t="str">
        <f>B52</f>
        <v>Pessimistic</v>
      </c>
      <c r="K52" s="1">
        <f>C52/C57</f>
        <v>0.2777222777222777</v>
      </c>
      <c r="L52" s="1">
        <f>D52/D57</f>
        <v>0.23029045643153526</v>
      </c>
      <c r="M52" s="1">
        <f>E52/E57</f>
        <v>0.32177263969171482</v>
      </c>
      <c r="N52" s="1"/>
      <c r="O52" s="1"/>
      <c r="R52" t="s">
        <v>157</v>
      </c>
      <c r="S52" s="2">
        <f t="shared" ref="S52:U52" si="6">K52+K53</f>
        <v>0.49650349650349646</v>
      </c>
      <c r="T52" s="2">
        <f t="shared" si="6"/>
        <v>0.43153526970954359</v>
      </c>
      <c r="U52" s="2">
        <f t="shared" si="6"/>
        <v>0.55684007707129091</v>
      </c>
      <c r="V52" s="2"/>
      <c r="W52" s="2"/>
    </row>
    <row r="53" spans="1:23" x14ac:dyDescent="0.25">
      <c r="B53" t="s">
        <v>144</v>
      </c>
      <c r="C53">
        <v>219</v>
      </c>
      <c r="D53">
        <v>97</v>
      </c>
      <c r="E53">
        <v>122</v>
      </c>
      <c r="J53" t="str">
        <f>B53</f>
        <v>Slightly pessimistic</v>
      </c>
      <c r="K53" s="1">
        <f>C53/C57</f>
        <v>0.21878121878121878</v>
      </c>
      <c r="L53" s="1">
        <f>D53/D57</f>
        <v>0.20124481327800831</v>
      </c>
      <c r="M53" s="1">
        <f>E53/E57</f>
        <v>0.23506743737957611</v>
      </c>
      <c r="N53" s="1"/>
      <c r="O53" s="1"/>
      <c r="R53" t="s">
        <v>145</v>
      </c>
      <c r="S53" s="2">
        <f t="shared" ref="S53:U53" si="7">K54</f>
        <v>0.17182817182817184</v>
      </c>
      <c r="T53" s="2">
        <f t="shared" si="7"/>
        <v>0.17219917012448133</v>
      </c>
      <c r="U53" s="2">
        <f t="shared" si="7"/>
        <v>0.17148362235067438</v>
      </c>
      <c r="V53" s="2"/>
      <c r="W53" s="2"/>
    </row>
    <row r="54" spans="1:23" x14ac:dyDescent="0.25">
      <c r="B54" t="s">
        <v>145</v>
      </c>
      <c r="C54">
        <v>172</v>
      </c>
      <c r="D54">
        <v>83</v>
      </c>
      <c r="E54">
        <v>89</v>
      </c>
      <c r="J54" t="str">
        <f>B54</f>
        <v>Neutral, things will stay about the same</v>
      </c>
      <c r="K54" s="1">
        <f>C54/C57</f>
        <v>0.17182817182817184</v>
      </c>
      <c r="L54" s="1">
        <f>D54/D57</f>
        <v>0.17219917012448133</v>
      </c>
      <c r="M54" s="1">
        <f>E54/E57</f>
        <v>0.17148362235067438</v>
      </c>
      <c r="N54" s="1"/>
      <c r="O54" s="1"/>
      <c r="R54" t="s">
        <v>156</v>
      </c>
      <c r="S54" s="2">
        <f t="shared" ref="S54:U54" si="8">K55+K56</f>
        <v>0.33166833166833165</v>
      </c>
      <c r="T54" s="2">
        <f t="shared" si="8"/>
        <v>0.39626556016597514</v>
      </c>
      <c r="U54" s="2">
        <f t="shared" si="8"/>
        <v>0.27167630057803466</v>
      </c>
      <c r="V54" s="2"/>
      <c r="W54" s="2"/>
    </row>
    <row r="55" spans="1:23" x14ac:dyDescent="0.25">
      <c r="B55" t="s">
        <v>146</v>
      </c>
      <c r="C55">
        <v>181</v>
      </c>
      <c r="D55">
        <v>104</v>
      </c>
      <c r="E55">
        <v>77</v>
      </c>
      <c r="J55" t="str">
        <f>B55</f>
        <v>Slightly optimistic</v>
      </c>
      <c r="K55" s="1">
        <f>C55/C57</f>
        <v>0.18081918081918083</v>
      </c>
      <c r="L55" s="1">
        <f>D55/D57</f>
        <v>0.21576763485477179</v>
      </c>
      <c r="M55" s="1">
        <f>E55/E57</f>
        <v>0.14836223506743737</v>
      </c>
      <c r="N55" s="1"/>
      <c r="O55" s="1"/>
    </row>
    <row r="56" spans="1:23" x14ac:dyDescent="0.25">
      <c r="B56" t="s">
        <v>147</v>
      </c>
      <c r="C56">
        <v>151</v>
      </c>
      <c r="D56">
        <v>87</v>
      </c>
      <c r="E56">
        <v>64</v>
      </c>
      <c r="J56" t="str">
        <f>B56</f>
        <v>Optimistic</v>
      </c>
      <c r="K56" s="1">
        <f>C56/C57</f>
        <v>0.15084915084915085</v>
      </c>
      <c r="L56" s="1">
        <f>D56/D57</f>
        <v>0.18049792531120332</v>
      </c>
      <c r="M56" s="1">
        <f>E56/E57</f>
        <v>0.1233140655105973</v>
      </c>
      <c r="N56" s="1"/>
      <c r="O56" s="1"/>
    </row>
    <row r="57" spans="1:23" x14ac:dyDescent="0.25">
      <c r="A57" t="s">
        <v>3</v>
      </c>
      <c r="C57">
        <v>1001</v>
      </c>
      <c r="D57">
        <v>482</v>
      </c>
      <c r="E57">
        <v>519</v>
      </c>
    </row>
    <row r="59" spans="1:23" s="6" customFormat="1" x14ac:dyDescent="0.25"/>
    <row r="63" spans="1:23" x14ac:dyDescent="0.25">
      <c r="A63" t="s">
        <v>151</v>
      </c>
    </row>
    <row r="64" spans="1:23" x14ac:dyDescent="0.25">
      <c r="A64" t="s">
        <v>1</v>
      </c>
    </row>
    <row r="65" spans="1:23" x14ac:dyDescent="0.25">
      <c r="C65" t="s">
        <v>3</v>
      </c>
      <c r="D65" t="s">
        <v>30</v>
      </c>
    </row>
    <row r="66" spans="1:23" s="3" customFormat="1" ht="12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143</v>
      </c>
      <c r="C67">
        <v>277</v>
      </c>
      <c r="D67">
        <v>102</v>
      </c>
      <c r="E67">
        <v>66</v>
      </c>
      <c r="F67">
        <v>109</v>
      </c>
      <c r="J67" t="str">
        <f>B67</f>
        <v>Pessimistic</v>
      </c>
      <c r="K67" s="1">
        <f>C67/C72</f>
        <v>0.2772772772772773</v>
      </c>
      <c r="L67" s="1">
        <f>D67/D72</f>
        <v>0.34343434343434343</v>
      </c>
      <c r="M67" s="1">
        <f>E67/E72</f>
        <v>0.26720647773279355</v>
      </c>
      <c r="N67" s="1">
        <f>F67/F72</f>
        <v>0.23956043956043957</v>
      </c>
      <c r="O67" s="1"/>
      <c r="R67" t="s">
        <v>157</v>
      </c>
      <c r="S67" s="2">
        <f t="shared" ref="S67:V67" si="9">K67+K68</f>
        <v>0.4974974974974975</v>
      </c>
      <c r="T67" s="2">
        <f t="shared" si="9"/>
        <v>0.54882154882154888</v>
      </c>
      <c r="U67" s="2">
        <f t="shared" si="9"/>
        <v>0.44534412955465585</v>
      </c>
      <c r="V67" s="2">
        <f t="shared" si="9"/>
        <v>0.49230769230769234</v>
      </c>
      <c r="W67" s="2"/>
    </row>
    <row r="68" spans="1:23" x14ac:dyDescent="0.25">
      <c r="B68" t="s">
        <v>144</v>
      </c>
      <c r="C68">
        <v>220</v>
      </c>
      <c r="D68">
        <v>61</v>
      </c>
      <c r="E68">
        <v>44</v>
      </c>
      <c r="F68">
        <v>115</v>
      </c>
      <c r="J68" t="str">
        <f>B68</f>
        <v>Slightly pessimistic</v>
      </c>
      <c r="K68" s="1">
        <f>C68/C72</f>
        <v>0.22022022022022023</v>
      </c>
      <c r="L68" s="1">
        <f>D68/D72</f>
        <v>0.2053872053872054</v>
      </c>
      <c r="M68" s="1">
        <f>E68/E72</f>
        <v>0.17813765182186234</v>
      </c>
      <c r="N68" s="1">
        <f>F68/F72</f>
        <v>0.25274725274725274</v>
      </c>
      <c r="O68" s="1"/>
      <c r="R68" t="s">
        <v>145</v>
      </c>
      <c r="S68" s="2">
        <f t="shared" ref="S68:V68" si="10">K69</f>
        <v>0.17217217217217218</v>
      </c>
      <c r="T68" s="2">
        <f t="shared" si="10"/>
        <v>9.4276094276094277E-2</v>
      </c>
      <c r="U68" s="2">
        <f t="shared" si="10"/>
        <v>0.19028340080971659</v>
      </c>
      <c r="V68" s="2">
        <f t="shared" si="10"/>
        <v>0.21318681318681318</v>
      </c>
      <c r="W68" s="2"/>
    </row>
    <row r="69" spans="1:23" x14ac:dyDescent="0.25">
      <c r="B69" t="s">
        <v>145</v>
      </c>
      <c r="C69">
        <v>172</v>
      </c>
      <c r="D69">
        <v>28</v>
      </c>
      <c r="E69">
        <v>47</v>
      </c>
      <c r="F69">
        <v>97</v>
      </c>
      <c r="J69" t="str">
        <f>B69</f>
        <v>Neutral, things will stay about the same</v>
      </c>
      <c r="K69" s="1">
        <f>C69/C72</f>
        <v>0.17217217217217218</v>
      </c>
      <c r="L69" s="1">
        <f>D69/D72</f>
        <v>9.4276094276094277E-2</v>
      </c>
      <c r="M69" s="1">
        <f>E69/E72</f>
        <v>0.19028340080971659</v>
      </c>
      <c r="N69" s="1">
        <f>F69/F72</f>
        <v>0.21318681318681318</v>
      </c>
      <c r="O69" s="1"/>
      <c r="R69" t="s">
        <v>156</v>
      </c>
      <c r="S69" s="2">
        <f t="shared" ref="S69:V69" si="11">K70+K71</f>
        <v>0.33033033033033032</v>
      </c>
      <c r="T69" s="2">
        <f t="shared" si="11"/>
        <v>0.35690235690235689</v>
      </c>
      <c r="U69" s="2">
        <f t="shared" si="11"/>
        <v>0.36437246963562753</v>
      </c>
      <c r="V69" s="2">
        <f t="shared" si="11"/>
        <v>0.29450549450549451</v>
      </c>
      <c r="W69" s="2"/>
    </row>
    <row r="70" spans="1:23" x14ac:dyDescent="0.25">
      <c r="B70" t="s">
        <v>146</v>
      </c>
      <c r="C70">
        <v>180</v>
      </c>
      <c r="D70">
        <v>62</v>
      </c>
      <c r="E70">
        <v>44</v>
      </c>
      <c r="F70">
        <v>74</v>
      </c>
      <c r="J70" t="str">
        <f>B70</f>
        <v>Slightly optimistic</v>
      </c>
      <c r="K70" s="1">
        <f>C70/C72</f>
        <v>0.18018018018018017</v>
      </c>
      <c r="L70" s="1">
        <f>D70/D72</f>
        <v>0.20875420875420875</v>
      </c>
      <c r="M70" s="1">
        <f>E70/E72</f>
        <v>0.17813765182186234</v>
      </c>
      <c r="N70" s="1">
        <f>F70/F72</f>
        <v>0.16263736263736264</v>
      </c>
      <c r="O70" s="1"/>
    </row>
    <row r="71" spans="1:23" x14ac:dyDescent="0.25">
      <c r="B71" t="s">
        <v>147</v>
      </c>
      <c r="C71">
        <v>150</v>
      </c>
      <c r="D71">
        <v>44</v>
      </c>
      <c r="E71">
        <v>46</v>
      </c>
      <c r="F71">
        <v>60</v>
      </c>
      <c r="J71" t="str">
        <f>B71</f>
        <v>Optimistic</v>
      </c>
      <c r="K71" s="1">
        <f>C71/C72</f>
        <v>0.15015015015015015</v>
      </c>
      <c r="L71" s="1">
        <f>D71/D72</f>
        <v>0.14814814814814814</v>
      </c>
      <c r="M71" s="1">
        <f>E71/E72</f>
        <v>0.18623481781376519</v>
      </c>
      <c r="N71" s="1">
        <f>F71/F72</f>
        <v>0.13186813186813187</v>
      </c>
      <c r="O71" s="1"/>
    </row>
    <row r="72" spans="1:23" x14ac:dyDescent="0.25">
      <c r="A72" t="s">
        <v>3</v>
      </c>
      <c r="C72">
        <v>999</v>
      </c>
      <c r="D72">
        <v>297</v>
      </c>
      <c r="E72">
        <v>247</v>
      </c>
      <c r="F72">
        <v>455</v>
      </c>
    </row>
    <row r="74" spans="1:23" s="6" customFormat="1" x14ac:dyDescent="0.25"/>
    <row r="77" spans="1:23" x14ac:dyDescent="0.25">
      <c r="A77" t="s">
        <v>152</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B81" t="s">
        <v>143</v>
      </c>
      <c r="C81">
        <v>278</v>
      </c>
      <c r="D81">
        <v>74</v>
      </c>
      <c r="E81">
        <v>80</v>
      </c>
      <c r="F81">
        <v>124</v>
      </c>
      <c r="J81" t="str">
        <f>B81</f>
        <v>Pessimistic</v>
      </c>
      <c r="K81" s="1">
        <f>C81/C86</f>
        <v>0.27855711422845691</v>
      </c>
      <c r="L81" s="1">
        <f>D81/D86</f>
        <v>0.2138728323699422</v>
      </c>
      <c r="M81" s="1">
        <f>E81/E86</f>
        <v>0.25157232704402516</v>
      </c>
      <c r="N81" s="1">
        <f>F81/F86</f>
        <v>0.3712574850299401</v>
      </c>
      <c r="O81" s="1"/>
      <c r="R81" t="s">
        <v>157</v>
      </c>
      <c r="S81" s="2">
        <f t="shared" ref="S81:V81" si="12">K81+K82</f>
        <v>0.49799599198396793</v>
      </c>
      <c r="T81" s="2">
        <f t="shared" si="12"/>
        <v>0.44508670520231214</v>
      </c>
      <c r="U81" s="2">
        <f t="shared" si="12"/>
        <v>0.45911949685534592</v>
      </c>
      <c r="V81" s="2">
        <f t="shared" si="12"/>
        <v>0.58982035928143706</v>
      </c>
      <c r="W81" s="2"/>
    </row>
    <row r="82" spans="1:23" x14ac:dyDescent="0.25">
      <c r="B82" t="s">
        <v>144</v>
      </c>
      <c r="C82">
        <v>219</v>
      </c>
      <c r="D82">
        <v>80</v>
      </c>
      <c r="E82">
        <v>66</v>
      </c>
      <c r="F82">
        <v>73</v>
      </c>
      <c r="J82" t="str">
        <f>B82</f>
        <v>Slightly pessimistic</v>
      </c>
      <c r="K82" s="1">
        <f>C82/C86</f>
        <v>0.21943887775551102</v>
      </c>
      <c r="L82" s="1">
        <f>D82/D86</f>
        <v>0.23121387283236994</v>
      </c>
      <c r="M82" s="1">
        <f>E82/E86</f>
        <v>0.20754716981132076</v>
      </c>
      <c r="N82" s="1">
        <f>F82/F86</f>
        <v>0.21856287425149701</v>
      </c>
      <c r="O82" s="1"/>
      <c r="R82" t="s">
        <v>145</v>
      </c>
      <c r="S82" s="2">
        <f t="shared" ref="S82:V82" si="13">K83</f>
        <v>0.17134268537074149</v>
      </c>
      <c r="T82" s="2">
        <f t="shared" si="13"/>
        <v>0.23988439306358381</v>
      </c>
      <c r="U82" s="2">
        <f t="shared" si="13"/>
        <v>0.18238993710691823</v>
      </c>
      <c r="V82" s="2">
        <f t="shared" si="13"/>
        <v>8.9820359281437126E-2</v>
      </c>
      <c r="W82" s="2"/>
    </row>
    <row r="83" spans="1:23" x14ac:dyDescent="0.25">
      <c r="B83" t="s">
        <v>145</v>
      </c>
      <c r="C83">
        <v>171</v>
      </c>
      <c r="D83">
        <v>83</v>
      </c>
      <c r="E83">
        <v>58</v>
      </c>
      <c r="F83">
        <v>30</v>
      </c>
      <c r="J83" t="str">
        <f>B83</f>
        <v>Neutral, things will stay about the same</v>
      </c>
      <c r="K83" s="1">
        <f>C83/C86</f>
        <v>0.17134268537074149</v>
      </c>
      <c r="L83" s="1">
        <f>D83/D86</f>
        <v>0.23988439306358381</v>
      </c>
      <c r="M83" s="1">
        <f>E83/E86</f>
        <v>0.18238993710691823</v>
      </c>
      <c r="N83" s="1">
        <f>F83/F86</f>
        <v>8.9820359281437126E-2</v>
      </c>
      <c r="O83" s="1"/>
      <c r="R83" t="s">
        <v>156</v>
      </c>
      <c r="S83" s="2">
        <f t="shared" ref="S83:V83" si="14">K84+K85</f>
        <v>0.33066132264529058</v>
      </c>
      <c r="T83" s="2">
        <f t="shared" si="14"/>
        <v>0.31502890173410403</v>
      </c>
      <c r="U83" s="2">
        <f t="shared" si="14"/>
        <v>0.35849056603773588</v>
      </c>
      <c r="V83" s="2">
        <f t="shared" si="14"/>
        <v>0.32035928143712578</v>
      </c>
      <c r="W83" s="2"/>
    </row>
    <row r="84" spans="1:23" x14ac:dyDescent="0.25">
      <c r="B84" t="s">
        <v>146</v>
      </c>
      <c r="C84">
        <v>180</v>
      </c>
      <c r="D84">
        <v>55</v>
      </c>
      <c r="E84">
        <v>64</v>
      </c>
      <c r="F84">
        <v>61</v>
      </c>
      <c r="J84" t="str">
        <f>B84</f>
        <v>Slightly optimistic</v>
      </c>
      <c r="K84" s="1">
        <f>C84/C86</f>
        <v>0.18036072144288579</v>
      </c>
      <c r="L84" s="1">
        <f>D84/D86</f>
        <v>0.15895953757225434</v>
      </c>
      <c r="M84" s="1">
        <f>E84/E86</f>
        <v>0.20125786163522014</v>
      </c>
      <c r="N84" s="1">
        <f>F84/F86</f>
        <v>0.18263473053892215</v>
      </c>
      <c r="O84" s="1"/>
    </row>
    <row r="85" spans="1:23" x14ac:dyDescent="0.25">
      <c r="B85" t="s">
        <v>147</v>
      </c>
      <c r="C85">
        <v>150</v>
      </c>
      <c r="D85">
        <v>54</v>
      </c>
      <c r="E85">
        <v>50</v>
      </c>
      <c r="F85">
        <v>46</v>
      </c>
      <c r="J85" t="str">
        <f>B85</f>
        <v>Optimistic</v>
      </c>
      <c r="K85" s="1">
        <f>C85/C86</f>
        <v>0.15030060120240482</v>
      </c>
      <c r="L85" s="1">
        <f>D85/D86</f>
        <v>0.15606936416184972</v>
      </c>
      <c r="M85" s="1">
        <f>E85/E86</f>
        <v>0.15723270440251572</v>
      </c>
      <c r="N85" s="1">
        <f>F85/F86</f>
        <v>0.1377245508982036</v>
      </c>
      <c r="O85" s="1"/>
    </row>
    <row r="86" spans="1:23" x14ac:dyDescent="0.25">
      <c r="A86" t="s">
        <v>3</v>
      </c>
      <c r="C86">
        <v>998</v>
      </c>
      <c r="D86">
        <v>346</v>
      </c>
      <c r="E86">
        <v>318</v>
      </c>
      <c r="F86">
        <v>334</v>
      </c>
    </row>
    <row r="88" spans="1:23" s="6" customFormat="1" x14ac:dyDescent="0.25"/>
    <row r="91" spans="1:23" x14ac:dyDescent="0.25">
      <c r="A91" t="s">
        <v>153</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B95" t="s">
        <v>143</v>
      </c>
      <c r="C95">
        <v>278</v>
      </c>
      <c r="D95">
        <v>82</v>
      </c>
      <c r="E95">
        <v>74</v>
      </c>
      <c r="F95">
        <v>73</v>
      </c>
      <c r="G95">
        <v>49</v>
      </c>
      <c r="J95" t="str">
        <f>B95</f>
        <v>Pessimistic</v>
      </c>
      <c r="K95" s="1">
        <f>C95/C100</f>
        <v>0.27716849451645065</v>
      </c>
      <c r="L95" s="1">
        <f>D95/D100</f>
        <v>0.28873239436619719</v>
      </c>
      <c r="M95" s="1">
        <f>E95/E100</f>
        <v>0.31223628691983124</v>
      </c>
      <c r="N95" s="1">
        <f>F95/F100</f>
        <v>0.24829931972789115</v>
      </c>
      <c r="O95" s="1">
        <f>G95/G100</f>
        <v>0.26063829787234044</v>
      </c>
      <c r="R95" t="s">
        <v>157</v>
      </c>
      <c r="S95" s="2">
        <f t="shared" ref="S95:W95" si="15">K95+K96</f>
        <v>0.49551345962113658</v>
      </c>
      <c r="T95" s="2">
        <f t="shared" si="15"/>
        <v>0.52464788732394363</v>
      </c>
      <c r="U95" s="2">
        <f t="shared" si="15"/>
        <v>0.52320675105485237</v>
      </c>
      <c r="V95" s="2">
        <f t="shared" si="15"/>
        <v>0.48299319727891155</v>
      </c>
      <c r="W95" s="2">
        <f t="shared" si="15"/>
        <v>0.43617021276595747</v>
      </c>
    </row>
    <row r="96" spans="1:23" x14ac:dyDescent="0.25">
      <c r="B96" t="s">
        <v>144</v>
      </c>
      <c r="C96">
        <v>219</v>
      </c>
      <c r="D96">
        <v>67</v>
      </c>
      <c r="E96">
        <v>50</v>
      </c>
      <c r="F96">
        <v>69</v>
      </c>
      <c r="G96">
        <v>33</v>
      </c>
      <c r="J96" t="str">
        <f>B96</f>
        <v>Slightly pessimistic</v>
      </c>
      <c r="K96" s="1">
        <f>C96/C100</f>
        <v>0.21834496510468593</v>
      </c>
      <c r="L96" s="1">
        <f>D96/D100</f>
        <v>0.23591549295774647</v>
      </c>
      <c r="M96" s="1">
        <f>E96/E100</f>
        <v>0.2109704641350211</v>
      </c>
      <c r="N96" s="1">
        <f>F96/F100</f>
        <v>0.23469387755102042</v>
      </c>
      <c r="O96" s="1">
        <f>G96/G100</f>
        <v>0.17553191489361702</v>
      </c>
      <c r="R96" t="s">
        <v>145</v>
      </c>
      <c r="S96" s="2">
        <f t="shared" ref="S96:W96" si="16">K97</f>
        <v>0.17248255234297108</v>
      </c>
      <c r="T96" s="2">
        <f t="shared" si="16"/>
        <v>0.20070422535211269</v>
      </c>
      <c r="U96" s="2">
        <f t="shared" si="16"/>
        <v>0.11392405063291139</v>
      </c>
      <c r="V96" s="2">
        <f t="shared" si="16"/>
        <v>0.19387755102040816</v>
      </c>
      <c r="W96" s="2">
        <f t="shared" si="16"/>
        <v>0.1702127659574468</v>
      </c>
    </row>
    <row r="97" spans="1:23" x14ac:dyDescent="0.25">
      <c r="B97" t="s">
        <v>145</v>
      </c>
      <c r="C97">
        <v>173</v>
      </c>
      <c r="D97">
        <v>57</v>
      </c>
      <c r="E97">
        <v>27</v>
      </c>
      <c r="F97">
        <v>57</v>
      </c>
      <c r="G97">
        <v>32</v>
      </c>
      <c r="J97" t="str">
        <f>B97</f>
        <v>Neutral, things will stay about the same</v>
      </c>
      <c r="K97" s="1">
        <f>C97/C100</f>
        <v>0.17248255234297108</v>
      </c>
      <c r="L97" s="1">
        <f>D97/D100</f>
        <v>0.20070422535211269</v>
      </c>
      <c r="M97" s="1">
        <f>E97/E100</f>
        <v>0.11392405063291139</v>
      </c>
      <c r="N97" s="1">
        <f>F97/F100</f>
        <v>0.19387755102040816</v>
      </c>
      <c r="O97" s="1">
        <f>G97/G100</f>
        <v>0.1702127659574468</v>
      </c>
      <c r="R97" t="s">
        <v>156</v>
      </c>
      <c r="S97" s="2">
        <f t="shared" ref="S97:W97" si="17">K98+K99</f>
        <v>0.33200398803589232</v>
      </c>
      <c r="T97" s="2">
        <f t="shared" si="17"/>
        <v>0.27464788732394363</v>
      </c>
      <c r="U97" s="2">
        <f t="shared" si="17"/>
        <v>0.3628691983122363</v>
      </c>
      <c r="V97" s="2">
        <f t="shared" si="17"/>
        <v>0.3231292517006803</v>
      </c>
      <c r="W97" s="2">
        <f t="shared" si="17"/>
        <v>0.3936170212765957</v>
      </c>
    </row>
    <row r="98" spans="1:23" x14ac:dyDescent="0.25">
      <c r="B98" t="s">
        <v>146</v>
      </c>
      <c r="C98">
        <v>181</v>
      </c>
      <c r="D98">
        <v>53</v>
      </c>
      <c r="E98">
        <v>49</v>
      </c>
      <c r="F98">
        <v>47</v>
      </c>
      <c r="G98">
        <v>32</v>
      </c>
      <c r="J98" t="str">
        <f>B98</f>
        <v>Slightly optimistic</v>
      </c>
      <c r="K98" s="1">
        <f>C98/C100</f>
        <v>0.18045862412761715</v>
      </c>
      <c r="L98" s="1">
        <f>D98/D100</f>
        <v>0.18661971830985916</v>
      </c>
      <c r="M98" s="1">
        <f>E98/E100</f>
        <v>0.20675105485232068</v>
      </c>
      <c r="N98" s="1">
        <f>F98/F100</f>
        <v>0.1598639455782313</v>
      </c>
      <c r="O98" s="1">
        <f>G98/G100</f>
        <v>0.1702127659574468</v>
      </c>
    </row>
    <row r="99" spans="1:23" x14ac:dyDescent="0.25">
      <c r="B99" t="s">
        <v>147</v>
      </c>
      <c r="C99">
        <v>152</v>
      </c>
      <c r="D99">
        <v>25</v>
      </c>
      <c r="E99">
        <v>37</v>
      </c>
      <c r="F99">
        <v>48</v>
      </c>
      <c r="G99">
        <v>42</v>
      </c>
      <c r="J99" t="str">
        <f>B99</f>
        <v>Optimistic</v>
      </c>
      <c r="K99" s="1">
        <f>C99/C100</f>
        <v>0.15154536390827517</v>
      </c>
      <c r="L99" s="1">
        <f>D99/D100</f>
        <v>8.8028169014084501E-2</v>
      </c>
      <c r="M99" s="1">
        <f>E99/E100</f>
        <v>0.15611814345991562</v>
      </c>
      <c r="N99" s="1">
        <f>F99/F100</f>
        <v>0.16326530612244897</v>
      </c>
      <c r="O99" s="1">
        <f>G99/G100</f>
        <v>0.22340425531914893</v>
      </c>
    </row>
    <row r="100" spans="1:23" x14ac:dyDescent="0.25">
      <c r="A100" t="s">
        <v>3</v>
      </c>
      <c r="C100">
        <v>1003</v>
      </c>
      <c r="D100">
        <v>284</v>
      </c>
      <c r="E100">
        <v>237</v>
      </c>
      <c r="F100">
        <v>294</v>
      </c>
      <c r="G100">
        <v>188</v>
      </c>
    </row>
    <row r="102" spans="1:23" s="6" customFormat="1" x14ac:dyDescent="0.25"/>
    <row r="105" spans="1:23" x14ac:dyDescent="0.25">
      <c r="A105" t="s">
        <v>154</v>
      </c>
    </row>
    <row r="106" spans="1:23" x14ac:dyDescent="0.25">
      <c r="A106" t="s">
        <v>1</v>
      </c>
    </row>
    <row r="107" spans="1:23" x14ac:dyDescent="0.25">
      <c r="C107" t="s">
        <v>3</v>
      </c>
      <c r="D107" t="s">
        <v>46</v>
      </c>
    </row>
    <row r="108" spans="1:23" s="3" customFormat="1" ht="80" x14ac:dyDescent="0.25">
      <c r="D108" s="3" t="s">
        <v>47</v>
      </c>
      <c r="E108" s="3" t="s">
        <v>48</v>
      </c>
      <c r="F108" s="3" t="s">
        <v>49</v>
      </c>
      <c r="J108">
        <f t="shared" ref="J108:J113" si="18">B108</f>
        <v>0</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B109" t="s">
        <v>143</v>
      </c>
      <c r="C109">
        <v>278</v>
      </c>
      <c r="D109">
        <v>163</v>
      </c>
      <c r="E109">
        <v>85</v>
      </c>
      <c r="F109">
        <v>30</v>
      </c>
      <c r="J109" t="str">
        <f t="shared" si="18"/>
        <v>Pessimistic</v>
      </c>
      <c r="K109" s="1">
        <f>C109/C114</f>
        <v>0.27744510978043913</v>
      </c>
      <c r="L109" s="1">
        <f>D109/D114</f>
        <v>0.38995215311004783</v>
      </c>
      <c r="M109" s="1">
        <f>E109/E114</f>
        <v>0.18722466960352424</v>
      </c>
      <c r="N109" s="1">
        <f>F109/F114</f>
        <v>0.23076923076923078</v>
      </c>
      <c r="O109" s="1"/>
      <c r="R109" t="s">
        <v>157</v>
      </c>
      <c r="S109" s="2">
        <f t="shared" ref="S109:V109" si="19">K109+K110</f>
        <v>0.49700598802395213</v>
      </c>
      <c r="T109" s="2">
        <f t="shared" si="19"/>
        <v>0.55502392344497609</v>
      </c>
      <c r="U109" s="2">
        <f t="shared" si="19"/>
        <v>0.47797356828193832</v>
      </c>
      <c r="V109" s="2">
        <f t="shared" si="19"/>
        <v>0.37692307692307692</v>
      </c>
      <c r="W109" s="2"/>
    </row>
    <row r="110" spans="1:23" x14ac:dyDescent="0.25">
      <c r="B110" t="s">
        <v>144</v>
      </c>
      <c r="C110">
        <v>220</v>
      </c>
      <c r="D110">
        <v>69</v>
      </c>
      <c r="E110">
        <v>132</v>
      </c>
      <c r="F110">
        <v>19</v>
      </c>
      <c r="J110" t="str">
        <f t="shared" si="18"/>
        <v>Slightly pessimistic</v>
      </c>
      <c r="K110" s="1">
        <f>C110/C114</f>
        <v>0.21956087824351297</v>
      </c>
      <c r="L110" s="1">
        <f>D110/D114</f>
        <v>0.16507177033492823</v>
      </c>
      <c r="M110" s="1">
        <f>E110/E114</f>
        <v>0.29074889867841408</v>
      </c>
      <c r="N110" s="1">
        <f>F110/F114</f>
        <v>0.14615384615384616</v>
      </c>
      <c r="O110" s="1"/>
      <c r="R110" t="s">
        <v>145</v>
      </c>
      <c r="S110" s="2">
        <f t="shared" ref="S110:V110" si="20">K111</f>
        <v>0.17165668662674652</v>
      </c>
      <c r="T110" s="2">
        <f t="shared" si="20"/>
        <v>5.2631578947368418E-2</v>
      </c>
      <c r="U110" s="2">
        <f t="shared" si="20"/>
        <v>0.20925110132158589</v>
      </c>
      <c r="V110" s="2">
        <f t="shared" si="20"/>
        <v>0.42307692307692307</v>
      </c>
      <c r="W110" s="2"/>
    </row>
    <row r="111" spans="1:23" x14ac:dyDescent="0.25">
      <c r="B111" t="s">
        <v>145</v>
      </c>
      <c r="C111">
        <v>172</v>
      </c>
      <c r="D111">
        <v>22</v>
      </c>
      <c r="E111">
        <v>95</v>
      </c>
      <c r="F111">
        <v>55</v>
      </c>
      <c r="J111" t="str">
        <f t="shared" si="18"/>
        <v>Neutral, things will stay about the same</v>
      </c>
      <c r="K111" s="1">
        <f>C111/C114</f>
        <v>0.17165668662674652</v>
      </c>
      <c r="L111" s="1">
        <f>D111/D114</f>
        <v>5.2631578947368418E-2</v>
      </c>
      <c r="M111" s="1">
        <f>E111/E114</f>
        <v>0.20925110132158589</v>
      </c>
      <c r="N111" s="1">
        <f>F111/F114</f>
        <v>0.42307692307692307</v>
      </c>
      <c r="O111" s="1"/>
      <c r="R111" t="s">
        <v>156</v>
      </c>
      <c r="S111" s="2">
        <f t="shared" ref="S111:V111" si="21">K112+K113</f>
        <v>0.33133732534930138</v>
      </c>
      <c r="T111" s="2">
        <f t="shared" si="21"/>
        <v>0.3923444976076555</v>
      </c>
      <c r="U111" s="2">
        <f t="shared" si="21"/>
        <v>0.31277533039647576</v>
      </c>
      <c r="V111" s="2">
        <f t="shared" si="21"/>
        <v>0.2</v>
      </c>
      <c r="W111" s="2"/>
    </row>
    <row r="112" spans="1:23" x14ac:dyDescent="0.25">
      <c r="B112" t="s">
        <v>146</v>
      </c>
      <c r="C112">
        <v>181</v>
      </c>
      <c r="D112">
        <v>73</v>
      </c>
      <c r="E112">
        <v>94</v>
      </c>
      <c r="F112">
        <v>14</v>
      </c>
      <c r="J112" t="str">
        <f t="shared" si="18"/>
        <v>Slightly optimistic</v>
      </c>
      <c r="K112" s="1">
        <f>C112/C114</f>
        <v>0.18063872255489022</v>
      </c>
      <c r="L112" s="1">
        <f>D112/D114</f>
        <v>0.17464114832535885</v>
      </c>
      <c r="M112" s="1">
        <f>E112/E114</f>
        <v>0.20704845814977973</v>
      </c>
      <c r="N112" s="1">
        <f>F112/F114</f>
        <v>0.1076923076923077</v>
      </c>
      <c r="O112" s="1"/>
    </row>
    <row r="113" spans="1:23" x14ac:dyDescent="0.25">
      <c r="B113" t="s">
        <v>147</v>
      </c>
      <c r="C113">
        <v>151</v>
      </c>
      <c r="D113">
        <v>91</v>
      </c>
      <c r="E113">
        <v>48</v>
      </c>
      <c r="F113">
        <v>12</v>
      </c>
      <c r="J113" t="str">
        <f t="shared" si="18"/>
        <v>Optimistic</v>
      </c>
      <c r="K113" s="1">
        <f>C113/C114</f>
        <v>0.15069860279441119</v>
      </c>
      <c r="L113" s="1">
        <f>D113/D114</f>
        <v>0.21770334928229665</v>
      </c>
      <c r="M113" s="1">
        <f>E113/E114</f>
        <v>0.10572687224669604</v>
      </c>
      <c r="N113" s="1">
        <f>F113/F114</f>
        <v>9.2307692307692313E-2</v>
      </c>
      <c r="O113" s="1"/>
    </row>
    <row r="114" spans="1:23" x14ac:dyDescent="0.25">
      <c r="A114" t="s">
        <v>3</v>
      </c>
      <c r="C114">
        <v>1002</v>
      </c>
      <c r="D114">
        <v>418</v>
      </c>
      <c r="E114">
        <v>454</v>
      </c>
      <c r="F114">
        <v>130</v>
      </c>
    </row>
    <row r="116" spans="1:23" s="6" customFormat="1" x14ac:dyDescent="0.25"/>
    <row r="119" spans="1:23" x14ac:dyDescent="0.25">
      <c r="A119" t="s">
        <v>155</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B123" t="s">
        <v>143</v>
      </c>
      <c r="C123">
        <v>277</v>
      </c>
      <c r="D123">
        <v>186</v>
      </c>
      <c r="E123">
        <v>46</v>
      </c>
      <c r="F123">
        <v>4</v>
      </c>
      <c r="G123">
        <v>41</v>
      </c>
      <c r="J123" t="str">
        <f>B123</f>
        <v>Pessimistic</v>
      </c>
      <c r="K123" s="1">
        <f>C123/C128</f>
        <v>0.27783350050150452</v>
      </c>
      <c r="L123" s="1">
        <f>D123/D128</f>
        <v>0.50819672131147542</v>
      </c>
      <c r="M123" s="1">
        <f>E123/E128</f>
        <v>0.12010443864229765</v>
      </c>
      <c r="N123" s="1">
        <f>F123/F128</f>
        <v>0.8</v>
      </c>
      <c r="O123" s="1">
        <f>G123/G128</f>
        <v>0.16872427983539096</v>
      </c>
      <c r="R123" t="s">
        <v>157</v>
      </c>
      <c r="S123" s="2">
        <f t="shared" ref="S123:W123" si="22">K123+K124</f>
        <v>0.49749247743229685</v>
      </c>
      <c r="T123" s="2">
        <f t="shared" si="22"/>
        <v>0.72950819672131151</v>
      </c>
      <c r="U123" s="2">
        <f t="shared" si="22"/>
        <v>0.3133159268929504</v>
      </c>
      <c r="V123" s="2">
        <f t="shared" si="22"/>
        <v>1</v>
      </c>
      <c r="W123" s="2">
        <f t="shared" si="22"/>
        <v>0.4279835390946502</v>
      </c>
    </row>
    <row r="124" spans="1:23" x14ac:dyDescent="0.25">
      <c r="B124" t="s">
        <v>144</v>
      </c>
      <c r="C124">
        <v>219</v>
      </c>
      <c r="D124">
        <v>81</v>
      </c>
      <c r="E124">
        <v>74</v>
      </c>
      <c r="F124">
        <v>1</v>
      </c>
      <c r="G124">
        <v>63</v>
      </c>
      <c r="J124" t="str">
        <f>B124</f>
        <v>Slightly pessimistic</v>
      </c>
      <c r="K124" s="1">
        <f>C124/C128</f>
        <v>0.21965897693079237</v>
      </c>
      <c r="L124" s="1">
        <f>D124/D128</f>
        <v>0.22131147540983606</v>
      </c>
      <c r="M124" s="1">
        <f>E124/E128</f>
        <v>0.19321148825065274</v>
      </c>
      <c r="N124" s="1">
        <f>F124/F128</f>
        <v>0.2</v>
      </c>
      <c r="O124" s="1">
        <f>G124/G128</f>
        <v>0.25925925925925924</v>
      </c>
      <c r="R124" t="s">
        <v>145</v>
      </c>
      <c r="S124" s="2">
        <f t="shared" ref="S124:W124" si="23">K125</f>
        <v>0.17151454363089269</v>
      </c>
      <c r="T124" s="2">
        <f t="shared" si="23"/>
        <v>0.12568306010928962</v>
      </c>
      <c r="U124" s="2">
        <f t="shared" si="23"/>
        <v>0.13315926892950392</v>
      </c>
      <c r="V124" s="2">
        <f t="shared" si="23"/>
        <v>0</v>
      </c>
      <c r="W124" s="2">
        <f t="shared" si="23"/>
        <v>0.30452674897119342</v>
      </c>
    </row>
    <row r="125" spans="1:23" x14ac:dyDescent="0.25">
      <c r="B125" t="s">
        <v>145</v>
      </c>
      <c r="C125">
        <v>171</v>
      </c>
      <c r="D125">
        <v>46</v>
      </c>
      <c r="E125">
        <v>51</v>
      </c>
      <c r="F125">
        <v>0</v>
      </c>
      <c r="G125">
        <v>74</v>
      </c>
      <c r="J125" t="str">
        <f>B125</f>
        <v>Neutral, things will stay about the same</v>
      </c>
      <c r="K125" s="1">
        <f>C125/C128</f>
        <v>0.17151454363089269</v>
      </c>
      <c r="L125" s="1">
        <f>D125/D128</f>
        <v>0.12568306010928962</v>
      </c>
      <c r="M125" s="1">
        <f>E125/E128</f>
        <v>0.13315926892950392</v>
      </c>
      <c r="N125" s="1">
        <f>F125/F128</f>
        <v>0</v>
      </c>
      <c r="O125" s="1">
        <f>G125/G128</f>
        <v>0.30452674897119342</v>
      </c>
      <c r="R125" t="s">
        <v>156</v>
      </c>
      <c r="S125" s="2">
        <f t="shared" ref="S125:W125" si="24">K126+K127</f>
        <v>0.33099297893681046</v>
      </c>
      <c r="T125" s="2">
        <f t="shared" si="24"/>
        <v>0.1448087431693989</v>
      </c>
      <c r="U125" s="2">
        <f t="shared" si="24"/>
        <v>0.55352480417754579</v>
      </c>
      <c r="V125" s="2">
        <f t="shared" si="24"/>
        <v>0</v>
      </c>
      <c r="W125" s="2">
        <f t="shared" si="24"/>
        <v>0.26748971193415638</v>
      </c>
    </row>
    <row r="126" spans="1:23" x14ac:dyDescent="0.25">
      <c r="B126" t="s">
        <v>146</v>
      </c>
      <c r="C126">
        <v>180</v>
      </c>
      <c r="D126">
        <v>32</v>
      </c>
      <c r="E126">
        <v>104</v>
      </c>
      <c r="F126">
        <v>0</v>
      </c>
      <c r="G126">
        <v>44</v>
      </c>
      <c r="J126" t="str">
        <f>B126</f>
        <v>Slightly optimistic</v>
      </c>
      <c r="K126" s="1">
        <f>C126/C128</f>
        <v>0.18054162487462388</v>
      </c>
      <c r="L126" s="1">
        <f>D126/D128</f>
        <v>8.7431693989071038E-2</v>
      </c>
      <c r="M126" s="1">
        <f>E126/E128</f>
        <v>0.27154046997389036</v>
      </c>
      <c r="N126" s="1">
        <f>F126/F128</f>
        <v>0</v>
      </c>
      <c r="O126" s="1">
        <f>G126/G128</f>
        <v>0.18106995884773663</v>
      </c>
    </row>
    <row r="127" spans="1:23" x14ac:dyDescent="0.25">
      <c r="B127" t="s">
        <v>147</v>
      </c>
      <c r="C127">
        <v>150</v>
      </c>
      <c r="D127">
        <v>21</v>
      </c>
      <c r="E127">
        <v>108</v>
      </c>
      <c r="F127">
        <v>0</v>
      </c>
      <c r="G127">
        <v>21</v>
      </c>
      <c r="J127" t="str">
        <f>B127</f>
        <v>Optimistic</v>
      </c>
      <c r="K127" s="1">
        <f>C127/C128</f>
        <v>0.15045135406218657</v>
      </c>
      <c r="L127" s="1">
        <f>D127/D128</f>
        <v>5.737704918032787E-2</v>
      </c>
      <c r="M127" s="1">
        <f>E127/E128</f>
        <v>0.28198433420365537</v>
      </c>
      <c r="N127" s="1">
        <f>F127/F128</f>
        <v>0</v>
      </c>
      <c r="O127" s="1">
        <f>G127/G128</f>
        <v>8.6419753086419748E-2</v>
      </c>
    </row>
    <row r="128" spans="1:23" x14ac:dyDescent="0.25">
      <c r="A128" t="s">
        <v>3</v>
      </c>
      <c r="C128">
        <v>997</v>
      </c>
      <c r="D128">
        <v>366</v>
      </c>
      <c r="E128">
        <v>383</v>
      </c>
      <c r="F128">
        <v>5</v>
      </c>
      <c r="G128">
        <v>243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1D3EF-B8DF-4A41-8165-6460421B00D3}">
  <dimension ref="A1:W108"/>
  <sheetViews>
    <sheetView showGridLines="0" workbookViewId="0">
      <selection activeCell="A88" sqref="A88:XFD89"/>
    </sheetView>
  </sheetViews>
  <sheetFormatPr baseColWidth="10" defaultRowHeight="19" x14ac:dyDescent="0.25"/>
  <cols>
    <col min="2" max="2" width="33.140625" style="3" customWidth="1"/>
    <col min="3" max="4" width="12" customWidth="1"/>
    <col min="7" max="7" width="12.42578125" customWidth="1"/>
    <col min="10" max="10" width="35.42578125" style="3" customWidth="1"/>
    <col min="13" max="13" width="12.28515625" customWidth="1"/>
    <col min="14" max="14" width="12" customWidth="1"/>
    <col min="18" max="18" width="35.140625" customWidth="1"/>
    <col min="21" max="21" width="11.7109375" customWidth="1"/>
    <col min="22" max="22" width="13.42578125" customWidth="1"/>
  </cols>
  <sheetData>
    <row r="1" spans="1:23" x14ac:dyDescent="0.25">
      <c r="A1" s="8" t="s">
        <v>233</v>
      </c>
    </row>
    <row r="2" spans="1:23" x14ac:dyDescent="0.25">
      <c r="A2" t="s">
        <v>244</v>
      </c>
    </row>
    <row r="4" spans="1:23" x14ac:dyDescent="0.25">
      <c r="A4" t="s">
        <v>160</v>
      </c>
    </row>
    <row r="5" spans="1:23" x14ac:dyDescent="0.25">
      <c r="A5" t="s">
        <v>1</v>
      </c>
    </row>
    <row r="6" spans="1:23" x14ac:dyDescent="0.25">
      <c r="C6" t="s">
        <v>3</v>
      </c>
      <c r="D6" t="s">
        <v>2</v>
      </c>
    </row>
    <row r="7" spans="1:23" s="3" customFormat="1" ht="66" customHeight="1"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row>
    <row r="8" spans="1:23" ht="60" x14ac:dyDescent="0.25">
      <c r="B8" s="3" t="s">
        <v>161</v>
      </c>
      <c r="C8">
        <v>450</v>
      </c>
      <c r="D8">
        <v>153</v>
      </c>
      <c r="E8">
        <v>128</v>
      </c>
      <c r="F8">
        <v>160</v>
      </c>
      <c r="G8">
        <v>9</v>
      </c>
      <c r="J8" s="3" t="str">
        <f>B8</f>
        <v>Very confident, would vote for the same candidate again and have no big concerns about them</v>
      </c>
      <c r="K8" s="1">
        <f>C8/C12</f>
        <v>0.59366754617414252</v>
      </c>
      <c r="L8" s="1">
        <f>D8/D12</f>
        <v>0.64016736401673635</v>
      </c>
      <c r="M8" s="1">
        <f>E8/E12</f>
        <v>0.50393700787401574</v>
      </c>
      <c r="N8" s="1">
        <f>F8/F12</f>
        <v>0.66945606694560666</v>
      </c>
      <c r="O8" s="1">
        <f>G8/G12</f>
        <v>0.34615384615384615</v>
      </c>
      <c r="S8" s="2"/>
      <c r="T8" s="2"/>
      <c r="U8" s="2"/>
      <c r="V8" s="2"/>
      <c r="W8" s="2"/>
    </row>
    <row r="9" spans="1:23" ht="60" x14ac:dyDescent="0.25">
      <c r="B9" s="3" t="s">
        <v>162</v>
      </c>
      <c r="C9">
        <v>186</v>
      </c>
      <c r="D9">
        <v>59</v>
      </c>
      <c r="E9">
        <v>70</v>
      </c>
      <c r="F9">
        <v>48</v>
      </c>
      <c r="G9">
        <v>9</v>
      </c>
      <c r="J9" s="3" t="str">
        <f>B9</f>
        <v>Confident, would vote for the same candidate again but have some concerns about them</v>
      </c>
      <c r="K9" s="1">
        <f>C9/C12</f>
        <v>0.24538258575197888</v>
      </c>
      <c r="L9" s="1">
        <f>D9/D12</f>
        <v>0.24686192468619247</v>
      </c>
      <c r="M9" s="1">
        <f>E9/E12</f>
        <v>0.27559055118110237</v>
      </c>
      <c r="N9" s="1">
        <f>F9/F12</f>
        <v>0.20083682008368201</v>
      </c>
      <c r="O9" s="1">
        <f>G9/G12</f>
        <v>0.34615384615384615</v>
      </c>
      <c r="S9" s="2"/>
      <c r="T9" s="2"/>
      <c r="U9" s="2"/>
      <c r="V9" s="2"/>
      <c r="W9" s="2"/>
    </row>
    <row r="10" spans="1:23" ht="40" x14ac:dyDescent="0.25">
      <c r="B10" s="3" t="s">
        <v>163</v>
      </c>
      <c r="C10">
        <v>85</v>
      </c>
      <c r="D10">
        <v>22</v>
      </c>
      <c r="E10">
        <v>37</v>
      </c>
      <c r="F10">
        <v>20</v>
      </c>
      <c r="G10">
        <v>6</v>
      </c>
      <c r="J10" s="3" t="str">
        <f>B10</f>
        <v>Not confident, but would probably still vote for the same candidate</v>
      </c>
      <c r="K10" s="1">
        <f>C10/C12</f>
        <v>0.11213720316622691</v>
      </c>
      <c r="L10" s="1">
        <f>D10/D12</f>
        <v>9.2050209205020925E-2</v>
      </c>
      <c r="M10" s="1">
        <f>E10/E12</f>
        <v>0.14566929133858267</v>
      </c>
      <c r="N10" s="1">
        <f>F10/F12</f>
        <v>8.3682008368200833E-2</v>
      </c>
      <c r="O10" s="1">
        <f>G10/G12</f>
        <v>0.23076923076923078</v>
      </c>
      <c r="S10" s="2"/>
      <c r="T10" s="2"/>
      <c r="U10" s="2"/>
      <c r="V10" s="2"/>
      <c r="W10" s="2"/>
    </row>
    <row r="11" spans="1:23" ht="40" x14ac:dyDescent="0.25">
      <c r="B11" s="3" t="s">
        <v>164</v>
      </c>
      <c r="C11">
        <v>37</v>
      </c>
      <c r="D11">
        <v>5</v>
      </c>
      <c r="E11">
        <v>19</v>
      </c>
      <c r="F11">
        <v>11</v>
      </c>
      <c r="G11">
        <v>2</v>
      </c>
      <c r="J11" s="3" t="str">
        <f>B11</f>
        <v>Not confident, and would vote for the other candidate</v>
      </c>
      <c r="K11" s="1">
        <f>C11/C12</f>
        <v>4.8812664907651716E-2</v>
      </c>
      <c r="L11" s="1">
        <f>D11/D12</f>
        <v>2.0920502092050208E-2</v>
      </c>
      <c r="M11" s="1">
        <f>E11/E12</f>
        <v>7.4803149606299218E-2</v>
      </c>
      <c r="N11" s="1">
        <f>F11/F12</f>
        <v>4.6025104602510462E-2</v>
      </c>
      <c r="O11" s="1">
        <f>G11/G12</f>
        <v>7.6923076923076927E-2</v>
      </c>
    </row>
    <row r="12" spans="1:23" x14ac:dyDescent="0.25">
      <c r="A12" t="s">
        <v>3</v>
      </c>
      <c r="C12">
        <v>758</v>
      </c>
      <c r="D12">
        <v>239</v>
      </c>
      <c r="E12">
        <v>254</v>
      </c>
      <c r="F12">
        <v>239</v>
      </c>
      <c r="G12">
        <v>26</v>
      </c>
      <c r="K12" s="1"/>
      <c r="L12" s="1"/>
      <c r="M12" s="1"/>
      <c r="N12" s="1"/>
      <c r="O12" s="1"/>
    </row>
    <row r="14" spans="1:23" s="6" customFormat="1" x14ac:dyDescent="0.25">
      <c r="B14" s="9"/>
      <c r="J14" s="9"/>
    </row>
    <row r="16" spans="1:23" x14ac:dyDescent="0.25">
      <c r="A16" t="s">
        <v>165</v>
      </c>
    </row>
    <row r="17" spans="1:23" x14ac:dyDescent="0.25">
      <c r="A17" t="s">
        <v>1</v>
      </c>
    </row>
    <row r="18" spans="1:23" x14ac:dyDescent="0.25">
      <c r="C18" t="s">
        <v>3</v>
      </c>
      <c r="D18" t="s">
        <v>15</v>
      </c>
    </row>
    <row r="19" spans="1:23" s="3" customFormat="1" ht="40" x14ac:dyDescent="0.25">
      <c r="D19" s="3" t="s">
        <v>16</v>
      </c>
      <c r="E19" s="3" t="s">
        <v>17</v>
      </c>
      <c r="F19" s="3" t="s">
        <v>18</v>
      </c>
      <c r="G19" s="3" t="s">
        <v>19</v>
      </c>
      <c r="K19" s="3" t="str">
        <f>C18</f>
        <v>Total</v>
      </c>
      <c r="L19" s="3" t="str">
        <f>D19</f>
        <v>Liberal (Very)</v>
      </c>
      <c r="M19" s="3" t="str">
        <f>E19</f>
        <v>Moderate</v>
      </c>
      <c r="N19" s="3" t="str">
        <f>F19</f>
        <v>Conservative (Very)</v>
      </c>
      <c r="O19" s="3" t="str">
        <f>G19</f>
        <v>Not sure</v>
      </c>
    </row>
    <row r="20" spans="1:23" ht="60" x14ac:dyDescent="0.25">
      <c r="B20" s="3" t="s">
        <v>161</v>
      </c>
      <c r="C20">
        <v>449</v>
      </c>
      <c r="D20">
        <v>140</v>
      </c>
      <c r="E20">
        <v>99</v>
      </c>
      <c r="F20">
        <v>201</v>
      </c>
      <c r="G20">
        <v>9</v>
      </c>
      <c r="J20" s="3" t="str">
        <f>B20</f>
        <v>Very confident, would vote for the same candidate again and have no big concerns about them</v>
      </c>
      <c r="K20" s="1">
        <f>C20/C24</f>
        <v>0.5954907161803713</v>
      </c>
      <c r="L20" s="1">
        <f>D20/D24</f>
        <v>0.66985645933014359</v>
      </c>
      <c r="M20" s="1">
        <f>E20/E24</f>
        <v>0.43231441048034935</v>
      </c>
      <c r="N20" s="1">
        <f>F20/F24</f>
        <v>0.6767676767676768</v>
      </c>
      <c r="O20" s="1">
        <f>G20/G24</f>
        <v>0.47368421052631576</v>
      </c>
      <c r="S20" s="2"/>
      <c r="T20" s="2"/>
      <c r="U20" s="2"/>
      <c r="V20" s="2"/>
      <c r="W20" s="2"/>
    </row>
    <row r="21" spans="1:23" ht="60" x14ac:dyDescent="0.25">
      <c r="B21" s="3" t="s">
        <v>162</v>
      </c>
      <c r="C21">
        <v>186</v>
      </c>
      <c r="D21">
        <v>49</v>
      </c>
      <c r="E21">
        <v>71</v>
      </c>
      <c r="F21">
        <v>60</v>
      </c>
      <c r="G21">
        <v>6</v>
      </c>
      <c r="J21" s="3" t="str">
        <f>B21</f>
        <v>Confident, would vote for the same candidate again but have some concerns about them</v>
      </c>
      <c r="K21" s="1">
        <f>C21/C24</f>
        <v>0.24668435013262599</v>
      </c>
      <c r="L21" s="1">
        <f>D21/D24</f>
        <v>0.23444976076555024</v>
      </c>
      <c r="M21" s="1">
        <f>E21/E24</f>
        <v>0.31004366812227074</v>
      </c>
      <c r="N21" s="1">
        <f>F21/F24</f>
        <v>0.20202020202020202</v>
      </c>
      <c r="O21" s="1">
        <f>G21/G24</f>
        <v>0.31578947368421051</v>
      </c>
      <c r="S21" s="2"/>
      <c r="T21" s="2"/>
      <c r="U21" s="2"/>
      <c r="V21" s="2"/>
      <c r="W21" s="2"/>
    </row>
    <row r="22" spans="1:23" ht="40" x14ac:dyDescent="0.25">
      <c r="B22" s="3" t="s">
        <v>163</v>
      </c>
      <c r="C22">
        <v>84</v>
      </c>
      <c r="D22">
        <v>17</v>
      </c>
      <c r="E22">
        <v>43</v>
      </c>
      <c r="F22">
        <v>23</v>
      </c>
      <c r="G22">
        <v>1</v>
      </c>
      <c r="J22" s="3" t="str">
        <f>B22</f>
        <v>Not confident, but would probably still vote for the same candidate</v>
      </c>
      <c r="K22" s="1">
        <f>C22/C24</f>
        <v>0.11140583554376658</v>
      </c>
      <c r="L22" s="1">
        <f>D22/D24</f>
        <v>8.1339712918660281E-2</v>
      </c>
      <c r="M22" s="1">
        <f>E22/E24</f>
        <v>0.18777292576419213</v>
      </c>
      <c r="N22" s="1">
        <f>F22/F24</f>
        <v>7.7441077441077436E-2</v>
      </c>
      <c r="O22" s="1">
        <f>G22/G24</f>
        <v>5.2631578947368418E-2</v>
      </c>
      <c r="S22" s="2"/>
      <c r="T22" s="2"/>
      <c r="U22" s="2"/>
      <c r="V22" s="2"/>
      <c r="W22" s="2"/>
    </row>
    <row r="23" spans="1:23" ht="40" x14ac:dyDescent="0.25">
      <c r="B23" s="3" t="s">
        <v>164</v>
      </c>
      <c r="C23">
        <v>35</v>
      </c>
      <c r="D23">
        <v>3</v>
      </c>
      <c r="E23">
        <v>16</v>
      </c>
      <c r="F23">
        <v>13</v>
      </c>
      <c r="G23">
        <v>3</v>
      </c>
      <c r="J23" s="3" t="str">
        <f>B23</f>
        <v>Not confident, and would vote for the other candidate</v>
      </c>
      <c r="K23" s="1">
        <f>C23/C24</f>
        <v>4.6419098143236075E-2</v>
      </c>
      <c r="L23" s="1">
        <f>D23/D24</f>
        <v>1.4354066985645933E-2</v>
      </c>
      <c r="M23" s="1">
        <f>E23/E24</f>
        <v>6.9868995633187769E-2</v>
      </c>
      <c r="N23" s="1">
        <f>F23/F24</f>
        <v>4.3771043771043773E-2</v>
      </c>
      <c r="O23" s="1">
        <f>G23/G24</f>
        <v>0.15789473684210525</v>
      </c>
    </row>
    <row r="24" spans="1:23" x14ac:dyDescent="0.25">
      <c r="A24" t="s">
        <v>3</v>
      </c>
      <c r="C24">
        <v>754</v>
      </c>
      <c r="D24">
        <v>209</v>
      </c>
      <c r="E24">
        <v>229</v>
      </c>
      <c r="F24">
        <v>297</v>
      </c>
      <c r="G24">
        <v>19</v>
      </c>
      <c r="K24" s="1"/>
      <c r="L24" s="1"/>
      <c r="M24" s="1"/>
      <c r="N24" s="1"/>
      <c r="O24" s="1"/>
    </row>
    <row r="26" spans="1:23" s="6" customFormat="1" x14ac:dyDescent="0.25">
      <c r="B26" s="9"/>
      <c r="J26" s="9"/>
    </row>
    <row r="28" spans="1:23" x14ac:dyDescent="0.25">
      <c r="A28" t="s">
        <v>166</v>
      </c>
    </row>
    <row r="29" spans="1:23" x14ac:dyDescent="0.25">
      <c r="A29" t="s">
        <v>1</v>
      </c>
    </row>
    <row r="30" spans="1:23" x14ac:dyDescent="0.25">
      <c r="C30" t="s">
        <v>3</v>
      </c>
      <c r="D30" t="s">
        <v>21</v>
      </c>
    </row>
    <row r="31" spans="1:23" s="3" customFormat="1" ht="60" x14ac:dyDescent="0.25">
      <c r="D31" s="3" t="s">
        <v>22</v>
      </c>
      <c r="E31" s="3" t="s">
        <v>23</v>
      </c>
      <c r="F31" s="3" t="s">
        <v>24</v>
      </c>
      <c r="K31" s="3" t="str">
        <f>C30</f>
        <v>Total</v>
      </c>
      <c r="L31" s="3" t="str">
        <f>D31</f>
        <v>White non-Hispanic</v>
      </c>
      <c r="M31" s="3" t="str">
        <f>E31</f>
        <v>Black non-Hispanic</v>
      </c>
      <c r="N31" s="3" t="str">
        <f>F31</f>
        <v>Hispanic/Latino &amp; all other races</v>
      </c>
    </row>
    <row r="32" spans="1:23" ht="60" x14ac:dyDescent="0.25">
      <c r="B32" s="3" t="s">
        <v>161</v>
      </c>
      <c r="C32">
        <v>449</v>
      </c>
      <c r="D32">
        <v>312</v>
      </c>
      <c r="E32">
        <v>79</v>
      </c>
      <c r="F32">
        <v>58</v>
      </c>
      <c r="J32" s="3" t="str">
        <f>B32</f>
        <v>Very confident, would vote for the same candidate again and have no big concerns about them</v>
      </c>
      <c r="K32" s="1">
        <f>C32/C36</f>
        <v>0.59313077939233816</v>
      </c>
      <c r="L32" s="1">
        <f>D32/D36</f>
        <v>0.61056751467710368</v>
      </c>
      <c r="M32" s="1">
        <f>E32/E36</f>
        <v>0.53020134228187921</v>
      </c>
      <c r="N32" s="1">
        <f>F32/F36</f>
        <v>0.59793814432989689</v>
      </c>
      <c r="O32" s="1"/>
      <c r="S32" s="2"/>
      <c r="T32" s="2"/>
      <c r="U32" s="2"/>
      <c r="V32" s="2"/>
      <c r="W32" s="2"/>
    </row>
    <row r="33" spans="1:23" ht="60" x14ac:dyDescent="0.25">
      <c r="B33" s="3" t="s">
        <v>162</v>
      </c>
      <c r="C33">
        <v>187</v>
      </c>
      <c r="D33">
        <v>121</v>
      </c>
      <c r="E33">
        <v>45</v>
      </c>
      <c r="F33">
        <v>21</v>
      </c>
      <c r="J33" s="3" t="str">
        <f>B33</f>
        <v>Confident, would vote for the same candidate again but have some concerns about them</v>
      </c>
      <c r="K33" s="1">
        <f>C33/C36</f>
        <v>0.24702774108322326</v>
      </c>
      <c r="L33" s="1">
        <f>D33/D36</f>
        <v>0.23679060665362034</v>
      </c>
      <c r="M33" s="1">
        <f>E33/E36</f>
        <v>0.30201342281879195</v>
      </c>
      <c r="N33" s="1">
        <f>F33/F36</f>
        <v>0.21649484536082475</v>
      </c>
      <c r="O33" s="1"/>
      <c r="S33" s="2"/>
      <c r="T33" s="2"/>
      <c r="U33" s="2"/>
      <c r="V33" s="2"/>
      <c r="W33" s="2"/>
    </row>
    <row r="34" spans="1:23" ht="40" x14ac:dyDescent="0.25">
      <c r="B34" s="3" t="s">
        <v>163</v>
      </c>
      <c r="C34">
        <v>85</v>
      </c>
      <c r="D34">
        <v>59</v>
      </c>
      <c r="E34">
        <v>17</v>
      </c>
      <c r="F34">
        <v>9</v>
      </c>
      <c r="J34" s="3" t="str">
        <f>B34</f>
        <v>Not confident, but would probably still vote for the same candidate</v>
      </c>
      <c r="K34" s="1">
        <f>C34/C36</f>
        <v>0.11228533685601057</v>
      </c>
      <c r="L34" s="1">
        <f>D34/D36</f>
        <v>0.11545988258317025</v>
      </c>
      <c r="M34" s="1">
        <f>E34/E36</f>
        <v>0.11409395973154363</v>
      </c>
      <c r="N34" s="1">
        <f>F34/F36</f>
        <v>9.2783505154639179E-2</v>
      </c>
      <c r="O34" s="1"/>
      <c r="S34" s="2"/>
      <c r="T34" s="2"/>
      <c r="U34" s="2"/>
      <c r="V34" s="2"/>
      <c r="W34" s="2"/>
    </row>
    <row r="35" spans="1:23" ht="40" x14ac:dyDescent="0.25">
      <c r="B35" s="3" t="s">
        <v>164</v>
      </c>
      <c r="C35">
        <v>36</v>
      </c>
      <c r="D35">
        <v>19</v>
      </c>
      <c r="E35">
        <v>8</v>
      </c>
      <c r="F35">
        <v>9</v>
      </c>
      <c r="J35" s="3" t="str">
        <f>B35</f>
        <v>Not confident, and would vote for the other candidate</v>
      </c>
      <c r="K35" s="1">
        <f>C35/C36</f>
        <v>4.7556142668428003E-2</v>
      </c>
      <c r="L35" s="1">
        <f>D35/D36</f>
        <v>3.7181996086105673E-2</v>
      </c>
      <c r="M35" s="1">
        <f>E35/E36</f>
        <v>5.3691275167785234E-2</v>
      </c>
      <c r="N35" s="1">
        <f>F35/F36</f>
        <v>9.2783505154639179E-2</v>
      </c>
      <c r="O35" s="1"/>
    </row>
    <row r="36" spans="1:23" x14ac:dyDescent="0.25">
      <c r="A36" t="s">
        <v>3</v>
      </c>
      <c r="C36">
        <v>757</v>
      </c>
      <c r="D36">
        <v>511</v>
      </c>
      <c r="E36">
        <v>149</v>
      </c>
      <c r="F36">
        <v>97</v>
      </c>
      <c r="K36" s="1"/>
      <c r="L36" s="1"/>
      <c r="M36" s="1"/>
      <c r="N36" s="1"/>
      <c r="O36" s="1"/>
    </row>
    <row r="38" spans="1:23" s="6" customFormat="1" x14ac:dyDescent="0.25">
      <c r="B38" s="9"/>
      <c r="J38" s="9"/>
    </row>
    <row r="40" spans="1:23" x14ac:dyDescent="0.25">
      <c r="A40" t="s">
        <v>167</v>
      </c>
    </row>
    <row r="41" spans="1:23" x14ac:dyDescent="0.25">
      <c r="A41" t="s">
        <v>1</v>
      </c>
    </row>
    <row r="42" spans="1:23" x14ac:dyDescent="0.25">
      <c r="C42" t="s">
        <v>3</v>
      </c>
      <c r="D42" t="s">
        <v>26</v>
      </c>
    </row>
    <row r="43" spans="1:23" x14ac:dyDescent="0.25">
      <c r="D43" t="s">
        <v>27</v>
      </c>
      <c r="E43" t="s">
        <v>28</v>
      </c>
      <c r="K43" s="3" t="str">
        <f>C42</f>
        <v>Total</v>
      </c>
      <c r="L43" s="3" t="str">
        <f>D43</f>
        <v>Male</v>
      </c>
      <c r="M43" s="3" t="str">
        <f>E43</f>
        <v>Female</v>
      </c>
      <c r="N43" s="3"/>
      <c r="O43" s="3"/>
    </row>
    <row r="44" spans="1:23" ht="60" x14ac:dyDescent="0.25">
      <c r="B44" s="3" t="s">
        <v>161</v>
      </c>
      <c r="C44">
        <v>449</v>
      </c>
      <c r="D44">
        <v>223</v>
      </c>
      <c r="E44">
        <v>226</v>
      </c>
      <c r="J44" s="3" t="str">
        <f>B44</f>
        <v>Very confident, would vote for the same candidate again and have no big concerns about them</v>
      </c>
      <c r="K44" s="1">
        <f>C44/C48</f>
        <v>0.59470198675496688</v>
      </c>
      <c r="L44" s="1">
        <f>D44/D48</f>
        <v>0.60597826086956519</v>
      </c>
      <c r="M44" s="1">
        <f>E44/E48</f>
        <v>0.58397932816537468</v>
      </c>
      <c r="N44" s="1"/>
      <c r="O44" s="1"/>
      <c r="S44" s="2"/>
      <c r="T44" s="2"/>
      <c r="U44" s="2"/>
      <c r="V44" s="2"/>
      <c r="W44" s="2"/>
    </row>
    <row r="45" spans="1:23" ht="60" x14ac:dyDescent="0.25">
      <c r="B45" s="3" t="s">
        <v>162</v>
      </c>
      <c r="C45">
        <v>186</v>
      </c>
      <c r="D45">
        <v>87</v>
      </c>
      <c r="E45">
        <v>99</v>
      </c>
      <c r="J45" s="3" t="str">
        <f>B45</f>
        <v>Confident, would vote for the same candidate again but have some concerns about them</v>
      </c>
      <c r="K45" s="1">
        <f>C45/C48</f>
        <v>0.24635761589403973</v>
      </c>
      <c r="L45" s="1">
        <f>D45/D48</f>
        <v>0.23641304347826086</v>
      </c>
      <c r="M45" s="1">
        <f>E45/E48</f>
        <v>0.2558139534883721</v>
      </c>
      <c r="N45" s="1"/>
      <c r="O45" s="1"/>
      <c r="S45" s="2"/>
      <c r="T45" s="2"/>
      <c r="U45" s="2"/>
      <c r="V45" s="2"/>
      <c r="W45" s="2"/>
    </row>
    <row r="46" spans="1:23" ht="40" x14ac:dyDescent="0.25">
      <c r="B46" s="3" t="s">
        <v>163</v>
      </c>
      <c r="C46">
        <v>84</v>
      </c>
      <c r="D46">
        <v>48</v>
      </c>
      <c r="E46">
        <v>36</v>
      </c>
      <c r="J46" s="3" t="str">
        <f>B46</f>
        <v>Not confident, but would probably still vote for the same candidate</v>
      </c>
      <c r="K46" s="1">
        <f>C46/C48</f>
        <v>0.11125827814569536</v>
      </c>
      <c r="L46" s="1">
        <f>D46/D48</f>
        <v>0.13043478260869565</v>
      </c>
      <c r="M46" s="1">
        <f>E46/E48</f>
        <v>9.3023255813953487E-2</v>
      </c>
      <c r="N46" s="1"/>
      <c r="O46" s="1"/>
      <c r="S46" s="2"/>
      <c r="T46" s="2"/>
      <c r="U46" s="2"/>
      <c r="V46" s="2"/>
      <c r="W46" s="2"/>
    </row>
    <row r="47" spans="1:23" ht="40" x14ac:dyDescent="0.25">
      <c r="B47" s="3" t="s">
        <v>164</v>
      </c>
      <c r="C47">
        <v>36</v>
      </c>
      <c r="D47">
        <v>10</v>
      </c>
      <c r="E47">
        <v>26</v>
      </c>
      <c r="J47" s="3" t="str">
        <f>B47</f>
        <v>Not confident, and would vote for the other candidate</v>
      </c>
      <c r="K47" s="1">
        <f>C47/C48</f>
        <v>4.7682119205298017E-2</v>
      </c>
      <c r="L47" s="1">
        <f>D47/D48</f>
        <v>2.717391304347826E-2</v>
      </c>
      <c r="M47" s="1">
        <f>E47/E48</f>
        <v>6.7183462532299745E-2</v>
      </c>
      <c r="N47" s="1"/>
      <c r="O47" s="1"/>
    </row>
    <row r="48" spans="1:23" x14ac:dyDescent="0.25">
      <c r="A48" t="s">
        <v>3</v>
      </c>
      <c r="C48">
        <v>755</v>
      </c>
      <c r="D48">
        <v>368</v>
      </c>
      <c r="E48">
        <v>387</v>
      </c>
      <c r="K48" s="1"/>
      <c r="L48" s="1"/>
      <c r="M48" s="1"/>
      <c r="N48" s="1"/>
      <c r="O48" s="1"/>
    </row>
    <row r="50" spans="1:23" s="6" customFormat="1" x14ac:dyDescent="0.25">
      <c r="B50" s="9"/>
      <c r="J50" s="9"/>
    </row>
    <row r="52" spans="1:23" x14ac:dyDescent="0.25">
      <c r="A52" t="s">
        <v>168</v>
      </c>
    </row>
    <row r="53" spans="1:23" x14ac:dyDescent="0.25">
      <c r="A53" t="s">
        <v>1</v>
      </c>
    </row>
    <row r="54" spans="1:23" x14ac:dyDescent="0.25">
      <c r="C54" t="s">
        <v>3</v>
      </c>
      <c r="D54" t="s">
        <v>30</v>
      </c>
    </row>
    <row r="55" spans="1:23" s="3" customFormat="1" ht="120" x14ac:dyDescent="0.25">
      <c r="D55" s="3" t="s">
        <v>31</v>
      </c>
      <c r="E55" s="3" t="s">
        <v>32</v>
      </c>
      <c r="F55" s="3" t="s">
        <v>33</v>
      </c>
      <c r="K55" s="3" t="str">
        <f>C54</f>
        <v>Total</v>
      </c>
      <c r="L55" s="3" t="str">
        <f>D55</f>
        <v>Silent &amp; Boomer Generations (born before 1965)</v>
      </c>
      <c r="M55" s="3" t="str">
        <f>E55</f>
        <v>Generation X (born 1965-1980)</v>
      </c>
      <c r="N55" s="3" t="str">
        <f>F55</f>
        <v>Millennials &amp; Generation Z (born 1981 and after)</v>
      </c>
    </row>
    <row r="56" spans="1:23" ht="60" x14ac:dyDescent="0.25">
      <c r="B56" s="3" t="s">
        <v>161</v>
      </c>
      <c r="C56">
        <v>450</v>
      </c>
      <c r="D56">
        <v>178</v>
      </c>
      <c r="E56">
        <v>133</v>
      </c>
      <c r="F56">
        <v>139</v>
      </c>
      <c r="J56" s="3" t="str">
        <f>B56</f>
        <v>Very confident, would vote for the same candidate again and have no big concerns about them</v>
      </c>
      <c r="K56" s="1">
        <f>C56/C60</f>
        <v>0.59523809523809523</v>
      </c>
      <c r="L56" s="1">
        <f>D56/D60</f>
        <v>0.70355731225296447</v>
      </c>
      <c r="M56" s="1">
        <f>E56/E60</f>
        <v>0.65196078431372551</v>
      </c>
      <c r="N56" s="1">
        <f>F56/F60</f>
        <v>0.46488294314381273</v>
      </c>
      <c r="O56" s="1"/>
      <c r="S56" s="2"/>
      <c r="T56" s="2"/>
      <c r="U56" s="2"/>
      <c r="V56" s="2"/>
      <c r="W56" s="2"/>
    </row>
    <row r="57" spans="1:23" ht="60" x14ac:dyDescent="0.25">
      <c r="B57" s="3" t="s">
        <v>162</v>
      </c>
      <c r="C57">
        <v>186</v>
      </c>
      <c r="D57">
        <v>43</v>
      </c>
      <c r="E57">
        <v>37</v>
      </c>
      <c r="F57">
        <v>106</v>
      </c>
      <c r="J57" s="3" t="str">
        <f>B57</f>
        <v>Confident, would vote for the same candidate again but have some concerns about them</v>
      </c>
      <c r="K57" s="1">
        <f>C57/C60</f>
        <v>0.24603174603174602</v>
      </c>
      <c r="L57" s="1">
        <f>D57/D60</f>
        <v>0.16996047430830039</v>
      </c>
      <c r="M57" s="1">
        <f>E57/E60</f>
        <v>0.18137254901960784</v>
      </c>
      <c r="N57" s="1">
        <f>F57/F60</f>
        <v>0.35451505016722407</v>
      </c>
      <c r="O57" s="1"/>
      <c r="S57" s="2"/>
      <c r="T57" s="2"/>
      <c r="U57" s="2"/>
      <c r="V57" s="2"/>
      <c r="W57" s="2"/>
    </row>
    <row r="58" spans="1:23" ht="40" x14ac:dyDescent="0.25">
      <c r="B58" s="3" t="s">
        <v>163</v>
      </c>
      <c r="C58">
        <v>85</v>
      </c>
      <c r="D58">
        <v>22</v>
      </c>
      <c r="E58">
        <v>26</v>
      </c>
      <c r="F58">
        <v>37</v>
      </c>
      <c r="J58" s="3" t="str">
        <f>B58</f>
        <v>Not confident, but would probably still vote for the same candidate</v>
      </c>
      <c r="K58" s="1">
        <f>C58/C60</f>
        <v>0.11243386243386243</v>
      </c>
      <c r="L58" s="1">
        <f>D58/D60</f>
        <v>8.6956521739130432E-2</v>
      </c>
      <c r="M58" s="1">
        <f>E58/E60</f>
        <v>0.12745098039215685</v>
      </c>
      <c r="N58" s="1">
        <f>F58/F60</f>
        <v>0.12374581939799331</v>
      </c>
      <c r="O58" s="1"/>
      <c r="S58" s="2"/>
      <c r="T58" s="2"/>
      <c r="U58" s="2"/>
      <c r="V58" s="2"/>
      <c r="W58" s="2"/>
    </row>
    <row r="59" spans="1:23" ht="40" x14ac:dyDescent="0.25">
      <c r="B59" s="3" t="s">
        <v>164</v>
      </c>
      <c r="C59">
        <v>35</v>
      </c>
      <c r="D59">
        <v>10</v>
      </c>
      <c r="E59">
        <v>8</v>
      </c>
      <c r="F59">
        <v>17</v>
      </c>
      <c r="J59" s="3" t="str">
        <f>B59</f>
        <v>Not confident, and would vote for the other candidate</v>
      </c>
      <c r="K59" s="1">
        <f>C59/C60</f>
        <v>4.6296296296296294E-2</v>
      </c>
      <c r="L59" s="1">
        <f>D59/D60</f>
        <v>3.9525691699604744E-2</v>
      </c>
      <c r="M59" s="1">
        <f>E59/E60</f>
        <v>3.9215686274509803E-2</v>
      </c>
      <c r="N59" s="1">
        <f>F59/F60</f>
        <v>5.6856187290969896E-2</v>
      </c>
      <c r="O59" s="1"/>
    </row>
    <row r="60" spans="1:23" x14ac:dyDescent="0.25">
      <c r="A60" t="s">
        <v>3</v>
      </c>
      <c r="C60">
        <v>756</v>
      </c>
      <c r="D60">
        <v>253</v>
      </c>
      <c r="E60">
        <v>204</v>
      </c>
      <c r="F60">
        <v>299</v>
      </c>
      <c r="K60" s="1"/>
      <c r="L60" s="1"/>
      <c r="M60" s="1"/>
      <c r="N60" s="1"/>
      <c r="O60" s="1"/>
    </row>
    <row r="62" spans="1:23" s="6" customFormat="1" x14ac:dyDescent="0.25">
      <c r="B62" s="9"/>
      <c r="J62" s="9"/>
    </row>
    <row r="64" spans="1:23" x14ac:dyDescent="0.25">
      <c r="A64" t="s">
        <v>169</v>
      </c>
    </row>
    <row r="65" spans="1:23" x14ac:dyDescent="0.25">
      <c r="A65" t="s">
        <v>1</v>
      </c>
    </row>
    <row r="66" spans="1:23" x14ac:dyDescent="0.25">
      <c r="C66" t="s">
        <v>3</v>
      </c>
      <c r="D66" t="s">
        <v>35</v>
      </c>
    </row>
    <row r="67" spans="1:23" s="3" customFormat="1" ht="119" customHeight="1" x14ac:dyDescent="0.25">
      <c r="D67" s="3" t="s">
        <v>36</v>
      </c>
      <c r="E67" s="3" t="s">
        <v>37</v>
      </c>
      <c r="F67" s="3" t="s">
        <v>38</v>
      </c>
      <c r="K67" s="3" t="str">
        <f>C66</f>
        <v>Total</v>
      </c>
      <c r="L67" s="3" t="str">
        <f>D67</f>
        <v>No HS/HS Graduate</v>
      </c>
      <c r="M67" s="3" t="str">
        <f>E67</f>
        <v>Some college/2-year college graduate</v>
      </c>
      <c r="N67" s="3" t="str">
        <f>F67</f>
        <v>4-year college graduate/post-graduate degree</v>
      </c>
    </row>
    <row r="68" spans="1:23" ht="60" x14ac:dyDescent="0.25">
      <c r="B68" s="3" t="s">
        <v>161</v>
      </c>
      <c r="C68">
        <v>449</v>
      </c>
      <c r="D68">
        <v>109</v>
      </c>
      <c r="E68">
        <v>146</v>
      </c>
      <c r="F68">
        <v>194</v>
      </c>
      <c r="J68" s="3" t="str">
        <f>B68</f>
        <v>Very confident, would vote for the same candidate again and have no big concerns about them</v>
      </c>
      <c r="K68" s="1">
        <f>C68/C72</f>
        <v>0.59470198675496688</v>
      </c>
      <c r="L68" s="1">
        <f>D68/D72</f>
        <v>0.57978723404255317</v>
      </c>
      <c r="M68" s="1">
        <f>E68/E72</f>
        <v>0.56153846153846154</v>
      </c>
      <c r="N68" s="1">
        <f>F68/F72</f>
        <v>0.63192182410423448</v>
      </c>
      <c r="O68" s="1"/>
      <c r="S68" s="2"/>
      <c r="T68" s="2"/>
      <c r="U68" s="2"/>
      <c r="V68" s="2"/>
      <c r="W68" s="2"/>
    </row>
    <row r="69" spans="1:23" ht="60" x14ac:dyDescent="0.25">
      <c r="B69" s="3" t="s">
        <v>162</v>
      </c>
      <c r="C69">
        <v>186</v>
      </c>
      <c r="D69">
        <v>41</v>
      </c>
      <c r="E69">
        <v>68</v>
      </c>
      <c r="F69">
        <v>77</v>
      </c>
      <c r="J69" s="3" t="str">
        <f>B69</f>
        <v>Confident, would vote for the same candidate again but have some concerns about them</v>
      </c>
      <c r="K69" s="1">
        <f>C69/C72</f>
        <v>0.24635761589403973</v>
      </c>
      <c r="L69" s="1">
        <f>D69/D72</f>
        <v>0.21808510638297873</v>
      </c>
      <c r="M69" s="1">
        <f>E69/E72</f>
        <v>0.26153846153846155</v>
      </c>
      <c r="N69" s="1">
        <f>F69/F72</f>
        <v>0.250814332247557</v>
      </c>
      <c r="O69" s="1"/>
      <c r="S69" s="2"/>
      <c r="T69" s="2"/>
      <c r="U69" s="2"/>
      <c r="V69" s="2"/>
      <c r="W69" s="2"/>
    </row>
    <row r="70" spans="1:23" ht="40" x14ac:dyDescent="0.25">
      <c r="B70" s="3" t="s">
        <v>163</v>
      </c>
      <c r="C70">
        <v>84</v>
      </c>
      <c r="D70">
        <v>26</v>
      </c>
      <c r="E70">
        <v>33</v>
      </c>
      <c r="F70">
        <v>25</v>
      </c>
      <c r="J70" s="3" t="str">
        <f>B70</f>
        <v>Not confident, but would probably still vote for the same candidate</v>
      </c>
      <c r="K70" s="1">
        <f>C70/C72</f>
        <v>0.11125827814569536</v>
      </c>
      <c r="L70" s="1">
        <f>D70/D72</f>
        <v>0.13829787234042554</v>
      </c>
      <c r="M70" s="1">
        <f>E70/E72</f>
        <v>0.12692307692307692</v>
      </c>
      <c r="N70" s="1">
        <f>F70/F72</f>
        <v>8.143322475570032E-2</v>
      </c>
      <c r="O70" s="1"/>
      <c r="S70" s="2"/>
      <c r="T70" s="2"/>
      <c r="U70" s="2"/>
      <c r="V70" s="2"/>
      <c r="W70" s="2"/>
    </row>
    <row r="71" spans="1:23" ht="40" x14ac:dyDescent="0.25">
      <c r="B71" s="3" t="s">
        <v>164</v>
      </c>
      <c r="C71">
        <v>36</v>
      </c>
      <c r="D71">
        <v>12</v>
      </c>
      <c r="E71">
        <v>13</v>
      </c>
      <c r="F71">
        <v>11</v>
      </c>
      <c r="J71" s="3" t="str">
        <f>B71</f>
        <v>Not confident, and would vote for the other candidate</v>
      </c>
      <c r="K71" s="1">
        <f>C71/C72</f>
        <v>4.7682119205298017E-2</v>
      </c>
      <c r="L71" s="1">
        <f>D71/D72</f>
        <v>6.3829787234042548E-2</v>
      </c>
      <c r="M71" s="1">
        <f>E71/E72</f>
        <v>0.05</v>
      </c>
      <c r="N71" s="1">
        <f>F71/F72</f>
        <v>3.5830618892508145E-2</v>
      </c>
      <c r="O71" s="1"/>
    </row>
    <row r="72" spans="1:23" x14ac:dyDescent="0.25">
      <c r="A72" t="s">
        <v>3</v>
      </c>
      <c r="C72">
        <v>755</v>
      </c>
      <c r="D72">
        <v>188</v>
      </c>
      <c r="E72">
        <v>260</v>
      </c>
      <c r="F72">
        <v>307</v>
      </c>
      <c r="K72" s="1"/>
      <c r="L72" s="1"/>
      <c r="M72" s="1"/>
      <c r="N72" s="1"/>
      <c r="O72" s="1"/>
    </row>
    <row r="74" spans="1:23" s="6" customFormat="1" x14ac:dyDescent="0.25">
      <c r="B74" s="9"/>
      <c r="J74" s="9"/>
    </row>
    <row r="76" spans="1:23" x14ac:dyDescent="0.25">
      <c r="A76" t="s">
        <v>170</v>
      </c>
    </row>
    <row r="77" spans="1:23" x14ac:dyDescent="0.25">
      <c r="A77" t="s">
        <v>1</v>
      </c>
    </row>
    <row r="78" spans="1:23" x14ac:dyDescent="0.25">
      <c r="C78" t="s">
        <v>3</v>
      </c>
      <c r="D78" t="s">
        <v>40</v>
      </c>
    </row>
    <row r="79" spans="1:23" s="3" customFormat="1" ht="60" x14ac:dyDescent="0.25">
      <c r="D79" s="3" t="s">
        <v>41</v>
      </c>
      <c r="E79" s="3" t="s">
        <v>42</v>
      </c>
      <c r="F79" s="3" t="s">
        <v>43</v>
      </c>
      <c r="G79" s="3" t="s">
        <v>44</v>
      </c>
      <c r="K79" s="3" t="str">
        <f>C78</f>
        <v>Total</v>
      </c>
      <c r="L79" s="3" t="str">
        <f>D79</f>
        <v>Central City</v>
      </c>
      <c r="M79" s="3" t="str">
        <f>E79</f>
        <v>Urban Suburb</v>
      </c>
      <c r="N79" s="3" t="str">
        <f>F79</f>
        <v>Surrounding Suburban County</v>
      </c>
      <c r="O79" s="3" t="str">
        <f>G79</f>
        <v>Rural County</v>
      </c>
    </row>
    <row r="80" spans="1:23" ht="60" x14ac:dyDescent="0.25">
      <c r="B80" s="3" t="s">
        <v>161</v>
      </c>
      <c r="C80">
        <v>449</v>
      </c>
      <c r="D80">
        <v>106</v>
      </c>
      <c r="E80">
        <v>115</v>
      </c>
      <c r="F80">
        <v>140</v>
      </c>
      <c r="G80">
        <v>88</v>
      </c>
      <c r="J80" s="3" t="str">
        <f>B80</f>
        <v>Very confident, would vote for the same candidate again and have no big concerns about them</v>
      </c>
      <c r="K80" s="1">
        <f>C80/C84</f>
        <v>0.59470198675496688</v>
      </c>
      <c r="L80" s="1">
        <f>D80/D84</f>
        <v>0.49302325581395351</v>
      </c>
      <c r="M80" s="1">
        <f>E80/E84</f>
        <v>0.64971751412429379</v>
      </c>
      <c r="N80" s="1">
        <f>F80/F84</f>
        <v>0.62780269058295968</v>
      </c>
      <c r="O80" s="1">
        <f>G80/G84</f>
        <v>0.62857142857142856</v>
      </c>
      <c r="S80" s="2"/>
      <c r="T80" s="2"/>
      <c r="U80" s="2"/>
      <c r="V80" s="2"/>
      <c r="W80" s="2"/>
    </row>
    <row r="81" spans="1:23" ht="60" x14ac:dyDescent="0.25">
      <c r="B81" s="3" t="s">
        <v>162</v>
      </c>
      <c r="C81">
        <v>186</v>
      </c>
      <c r="D81">
        <v>77</v>
      </c>
      <c r="E81">
        <v>35</v>
      </c>
      <c r="F81">
        <v>50</v>
      </c>
      <c r="G81">
        <v>24</v>
      </c>
      <c r="J81" s="3" t="str">
        <f>B81</f>
        <v>Confident, would vote for the same candidate again but have some concerns about them</v>
      </c>
      <c r="K81" s="1">
        <f>C81/C84</f>
        <v>0.24635761589403973</v>
      </c>
      <c r="L81" s="1">
        <f>D81/D84</f>
        <v>0.35813953488372091</v>
      </c>
      <c r="M81" s="1">
        <f>E81/E84</f>
        <v>0.19774011299435029</v>
      </c>
      <c r="N81" s="1">
        <f>F81/F84</f>
        <v>0.22421524663677131</v>
      </c>
      <c r="O81" s="1">
        <f>G81/G84</f>
        <v>0.17142857142857143</v>
      </c>
      <c r="S81" s="2"/>
      <c r="T81" s="2"/>
      <c r="U81" s="2"/>
      <c r="V81" s="2"/>
      <c r="W81" s="2"/>
    </row>
    <row r="82" spans="1:23" ht="40" x14ac:dyDescent="0.25">
      <c r="B82" s="3" t="s">
        <v>163</v>
      </c>
      <c r="C82">
        <v>84</v>
      </c>
      <c r="D82">
        <v>23</v>
      </c>
      <c r="E82">
        <v>18</v>
      </c>
      <c r="F82">
        <v>20</v>
      </c>
      <c r="G82">
        <v>23</v>
      </c>
      <c r="J82" s="3" t="str">
        <f>B82</f>
        <v>Not confident, but would probably still vote for the same candidate</v>
      </c>
      <c r="K82" s="1">
        <f>C82/C84</f>
        <v>0.11125827814569536</v>
      </c>
      <c r="L82" s="1">
        <f>D82/D84</f>
        <v>0.10697674418604651</v>
      </c>
      <c r="M82" s="1">
        <f>E82/E84</f>
        <v>0.10169491525423729</v>
      </c>
      <c r="N82" s="1">
        <f>F82/F84</f>
        <v>8.9686098654708515E-2</v>
      </c>
      <c r="O82" s="1">
        <f>G82/G84</f>
        <v>0.16428571428571428</v>
      </c>
      <c r="S82" s="2"/>
      <c r="T82" s="2"/>
      <c r="U82" s="2"/>
      <c r="V82" s="2"/>
      <c r="W82" s="2"/>
    </row>
    <row r="83" spans="1:23" ht="40" x14ac:dyDescent="0.25">
      <c r="B83" s="3" t="s">
        <v>164</v>
      </c>
      <c r="C83">
        <v>36</v>
      </c>
      <c r="D83">
        <v>9</v>
      </c>
      <c r="E83">
        <v>9</v>
      </c>
      <c r="F83">
        <v>13</v>
      </c>
      <c r="G83">
        <v>5</v>
      </c>
      <c r="J83" s="3" t="str">
        <f>B83</f>
        <v>Not confident, and would vote for the other candidate</v>
      </c>
      <c r="K83" s="1">
        <f>C83/C84</f>
        <v>4.7682119205298017E-2</v>
      </c>
      <c r="L83" s="1">
        <f>D83/D84</f>
        <v>4.1860465116279069E-2</v>
      </c>
      <c r="M83" s="1">
        <f>E83/E84</f>
        <v>5.0847457627118647E-2</v>
      </c>
      <c r="N83" s="1">
        <f>F83/F84</f>
        <v>5.829596412556054E-2</v>
      </c>
      <c r="O83" s="1">
        <f>G83/G84</f>
        <v>3.5714285714285712E-2</v>
      </c>
    </row>
    <row r="84" spans="1:23" x14ac:dyDescent="0.25">
      <c r="A84" t="s">
        <v>3</v>
      </c>
      <c r="C84">
        <v>755</v>
      </c>
      <c r="D84">
        <v>215</v>
      </c>
      <c r="E84">
        <v>177</v>
      </c>
      <c r="F84">
        <v>223</v>
      </c>
      <c r="G84">
        <v>140</v>
      </c>
      <c r="K84" s="1"/>
      <c r="L84" s="1"/>
      <c r="M84" s="1"/>
      <c r="N84" s="1"/>
      <c r="O84" s="1"/>
    </row>
    <row r="86" spans="1:23" s="6" customFormat="1" x14ac:dyDescent="0.25">
      <c r="B86" s="9"/>
      <c r="J86" s="9"/>
    </row>
    <row r="88" spans="1:23" x14ac:dyDescent="0.25">
      <c r="A88" t="s">
        <v>171</v>
      </c>
    </row>
    <row r="89" spans="1:23" x14ac:dyDescent="0.25">
      <c r="A89" t="s">
        <v>1</v>
      </c>
    </row>
    <row r="90" spans="1:23" x14ac:dyDescent="0.25">
      <c r="C90" t="s">
        <v>3</v>
      </c>
      <c r="D90" t="s">
        <v>46</v>
      </c>
    </row>
    <row r="91" spans="1:23" s="3" customFormat="1" ht="80" x14ac:dyDescent="0.25">
      <c r="D91" s="3" t="s">
        <v>47</v>
      </c>
      <c r="E91" s="3" t="s">
        <v>48</v>
      </c>
      <c r="F91" s="3" t="s">
        <v>49</v>
      </c>
      <c r="K91" s="3" t="str">
        <f>C90</f>
        <v>Total</v>
      </c>
      <c r="L91" s="3" t="str">
        <f>D91</f>
        <v>Most of the time</v>
      </c>
      <c r="M91" s="3" t="str">
        <f>E91</f>
        <v>Some of the time/Only now and then</v>
      </c>
      <c r="N91" s="3" t="str">
        <f>F91</f>
        <v>Hardly at all/Don't know</v>
      </c>
    </row>
    <row r="92" spans="1:23" ht="60" x14ac:dyDescent="0.25">
      <c r="B92" s="3" t="s">
        <v>161</v>
      </c>
      <c r="C92">
        <v>449</v>
      </c>
      <c r="D92">
        <v>277</v>
      </c>
      <c r="E92">
        <v>149</v>
      </c>
      <c r="F92">
        <v>23</v>
      </c>
      <c r="J92" s="3" t="str">
        <f>B92</f>
        <v>Very confident, would vote for the same candidate again and have no big concerns about them</v>
      </c>
      <c r="K92" s="1">
        <f>C92/C96</f>
        <v>0.59470198675496688</v>
      </c>
      <c r="L92" s="1">
        <f>D92/D96</f>
        <v>0.71761658031088082</v>
      </c>
      <c r="M92" s="1">
        <f>E92/E96</f>
        <v>0.48064516129032259</v>
      </c>
      <c r="N92" s="1">
        <f>F92/F96</f>
        <v>0.38983050847457629</v>
      </c>
      <c r="O92" s="1"/>
      <c r="S92" s="2"/>
      <c r="T92" s="2"/>
      <c r="U92" s="2"/>
      <c r="V92" s="2"/>
      <c r="W92" s="2"/>
    </row>
    <row r="93" spans="1:23" ht="60" x14ac:dyDescent="0.25">
      <c r="B93" s="3" t="s">
        <v>162</v>
      </c>
      <c r="C93">
        <v>185</v>
      </c>
      <c r="D93">
        <v>69</v>
      </c>
      <c r="E93">
        <v>100</v>
      </c>
      <c r="F93">
        <v>16</v>
      </c>
      <c r="J93" s="3" t="str">
        <f>B93</f>
        <v>Confident, would vote for the same candidate again but have some concerns about them</v>
      </c>
      <c r="K93" s="1">
        <f>C93/C96</f>
        <v>0.24503311258278146</v>
      </c>
      <c r="L93" s="1">
        <f>D93/D96</f>
        <v>0.17875647668393782</v>
      </c>
      <c r="M93" s="1">
        <f>E93/E96</f>
        <v>0.32258064516129031</v>
      </c>
      <c r="N93" s="1">
        <f>F93/F96</f>
        <v>0.2711864406779661</v>
      </c>
      <c r="O93" s="1"/>
      <c r="S93" s="2"/>
      <c r="T93" s="2"/>
      <c r="U93" s="2"/>
      <c r="V93" s="2"/>
      <c r="W93" s="2"/>
    </row>
    <row r="94" spans="1:23" ht="40" x14ac:dyDescent="0.25">
      <c r="B94" s="3" t="s">
        <v>163</v>
      </c>
      <c r="C94">
        <v>85</v>
      </c>
      <c r="D94">
        <v>29</v>
      </c>
      <c r="E94">
        <v>40</v>
      </c>
      <c r="F94">
        <v>16</v>
      </c>
      <c r="J94" s="3" t="str">
        <f>B94</f>
        <v>Not confident, but would probably still vote for the same candidate</v>
      </c>
      <c r="K94" s="1">
        <f>C94/C96</f>
        <v>0.11258278145695365</v>
      </c>
      <c r="L94" s="1">
        <f>D94/D96</f>
        <v>7.512953367875648E-2</v>
      </c>
      <c r="M94" s="1">
        <f>E94/E96</f>
        <v>0.12903225806451613</v>
      </c>
      <c r="N94" s="1">
        <f>F94/F96</f>
        <v>0.2711864406779661</v>
      </c>
      <c r="O94" s="1"/>
      <c r="S94" s="2"/>
      <c r="T94" s="2"/>
      <c r="U94" s="2"/>
      <c r="V94" s="2"/>
      <c r="W94" s="2"/>
    </row>
    <row r="95" spans="1:23" ht="40" x14ac:dyDescent="0.25">
      <c r="B95" s="3" t="s">
        <v>164</v>
      </c>
      <c r="C95">
        <v>36</v>
      </c>
      <c r="D95">
        <v>11</v>
      </c>
      <c r="E95">
        <v>21</v>
      </c>
      <c r="F95">
        <v>4</v>
      </c>
      <c r="J95" s="3" t="str">
        <f>B95</f>
        <v>Not confident, and would vote for the other candidate</v>
      </c>
      <c r="K95" s="1">
        <f>C95/C96</f>
        <v>4.7682119205298017E-2</v>
      </c>
      <c r="L95" s="1">
        <f>D95/D96</f>
        <v>2.8497409326424871E-2</v>
      </c>
      <c r="M95" s="1">
        <f>E95/E96</f>
        <v>6.7741935483870974E-2</v>
      </c>
      <c r="N95" s="1">
        <f>F95/F96</f>
        <v>6.7796610169491525E-2</v>
      </c>
      <c r="O95" s="1"/>
    </row>
    <row r="96" spans="1:23" x14ac:dyDescent="0.25">
      <c r="A96" t="s">
        <v>3</v>
      </c>
      <c r="C96">
        <v>755</v>
      </c>
      <c r="D96">
        <v>386</v>
      </c>
      <c r="E96">
        <v>310</v>
      </c>
      <c r="F96">
        <v>59</v>
      </c>
      <c r="K96" s="1"/>
      <c r="L96" s="1"/>
      <c r="M96" s="1"/>
      <c r="N96" s="1"/>
      <c r="O96" s="1"/>
    </row>
    <row r="98" spans="1:23" s="6" customFormat="1" x14ac:dyDescent="0.25">
      <c r="B98" s="9"/>
      <c r="J98" s="9"/>
    </row>
    <row r="100" spans="1:23" x14ac:dyDescent="0.25">
      <c r="A100" t="s">
        <v>172</v>
      </c>
    </row>
    <row r="101" spans="1:23" x14ac:dyDescent="0.25">
      <c r="A101" t="s">
        <v>1</v>
      </c>
    </row>
    <row r="102" spans="1:23" x14ac:dyDescent="0.25">
      <c r="C102" t="s">
        <v>3</v>
      </c>
      <c r="D102" t="s">
        <v>51</v>
      </c>
    </row>
    <row r="103" spans="1:23" s="3" customFormat="1" ht="100" x14ac:dyDescent="0.25">
      <c r="D103" s="3" t="s">
        <v>52</v>
      </c>
      <c r="E103" s="3" t="s">
        <v>53</v>
      </c>
      <c r="F103" s="3" t="s">
        <v>54</v>
      </c>
      <c r="K103" s="3" t="str">
        <f>C102</f>
        <v>Total</v>
      </c>
      <c r="L103" s="3" t="str">
        <f>D103</f>
        <v>Voted for Kamala Harris in 2024</v>
      </c>
      <c r="M103" s="3" t="str">
        <f>E103</f>
        <v>Voted for Donald Trump in 2024</v>
      </c>
      <c r="N103" s="3" t="str">
        <f>F103</f>
        <v>Voted third party presidential candidate in 2024</v>
      </c>
    </row>
    <row r="104" spans="1:23" ht="60" x14ac:dyDescent="0.25">
      <c r="B104" s="3" t="s">
        <v>161</v>
      </c>
      <c r="C104">
        <v>449</v>
      </c>
      <c r="D104">
        <v>211</v>
      </c>
      <c r="E104">
        <v>237</v>
      </c>
      <c r="F104">
        <v>1</v>
      </c>
      <c r="J104" s="3" t="str">
        <f>B104</f>
        <v>Very confident, would vote for the same candidate again and have no big concerns about them</v>
      </c>
      <c r="K104" s="1">
        <f>C104/C108</f>
        <v>0.59470198675496688</v>
      </c>
      <c r="L104" s="1">
        <f>D104/D108</f>
        <v>0.57493188010899188</v>
      </c>
      <c r="M104" s="1">
        <f>E104/E108</f>
        <v>0.61879895561357701</v>
      </c>
      <c r="N104" s="1">
        <f>F104/F108</f>
        <v>0.2</v>
      </c>
      <c r="O104" s="1"/>
      <c r="S104" s="2"/>
      <c r="T104" s="2"/>
      <c r="U104" s="2"/>
      <c r="V104" s="2"/>
      <c r="W104" s="2"/>
    </row>
    <row r="105" spans="1:23" ht="60" x14ac:dyDescent="0.25">
      <c r="B105" s="3" t="s">
        <v>162</v>
      </c>
      <c r="C105">
        <v>186</v>
      </c>
      <c r="D105">
        <v>102</v>
      </c>
      <c r="E105">
        <v>83</v>
      </c>
      <c r="F105">
        <v>1</v>
      </c>
      <c r="J105" s="3" t="str">
        <f>B105</f>
        <v>Confident, would vote for the same candidate again but have some concerns about them</v>
      </c>
      <c r="K105" s="1">
        <f>C105/C108</f>
        <v>0.24635761589403973</v>
      </c>
      <c r="L105" s="1">
        <f>D105/D108</f>
        <v>0.27792915531335149</v>
      </c>
      <c r="M105" s="1">
        <f>E105/E108</f>
        <v>0.21671018276762402</v>
      </c>
      <c r="N105" s="1">
        <f>F105/F108</f>
        <v>0.2</v>
      </c>
      <c r="O105" s="1"/>
      <c r="S105" s="2"/>
      <c r="T105" s="2"/>
      <c r="U105" s="2"/>
      <c r="V105" s="2"/>
      <c r="W105" s="2"/>
    </row>
    <row r="106" spans="1:23" ht="40" x14ac:dyDescent="0.25">
      <c r="B106" s="3" t="s">
        <v>163</v>
      </c>
      <c r="C106">
        <v>85</v>
      </c>
      <c r="D106">
        <v>43</v>
      </c>
      <c r="E106">
        <v>40</v>
      </c>
      <c r="F106">
        <v>2</v>
      </c>
      <c r="J106" s="3" t="str">
        <f>B106</f>
        <v>Not confident, but would probably still vote for the same candidate</v>
      </c>
      <c r="K106" s="1">
        <f>C106/C108</f>
        <v>0.11258278145695365</v>
      </c>
      <c r="L106" s="1">
        <f>D106/D108</f>
        <v>0.11716621253405994</v>
      </c>
      <c r="M106" s="1">
        <f>E106/E108</f>
        <v>0.10443864229765012</v>
      </c>
      <c r="N106" s="1">
        <f>F106/F108</f>
        <v>0.4</v>
      </c>
      <c r="O106" s="1"/>
      <c r="S106" s="2"/>
      <c r="T106" s="2"/>
      <c r="U106" s="2"/>
      <c r="V106" s="2"/>
      <c r="W106" s="2"/>
    </row>
    <row r="107" spans="1:23" ht="40" x14ac:dyDescent="0.25">
      <c r="B107" s="3" t="s">
        <v>164</v>
      </c>
      <c r="C107">
        <v>35</v>
      </c>
      <c r="D107">
        <v>11</v>
      </c>
      <c r="E107">
        <v>23</v>
      </c>
      <c r="F107">
        <v>1</v>
      </c>
      <c r="J107" s="3" t="str">
        <f>B107</f>
        <v>Not confident, and would vote for the other candidate</v>
      </c>
      <c r="K107" s="1">
        <f>C107/C108</f>
        <v>4.6357615894039736E-2</v>
      </c>
      <c r="L107" s="1">
        <f>D107/D108</f>
        <v>2.9972752043596729E-2</v>
      </c>
      <c r="M107" s="1">
        <f>E107/E108</f>
        <v>6.0052219321148827E-2</v>
      </c>
      <c r="N107" s="1">
        <f>F107/F108</f>
        <v>0.2</v>
      </c>
      <c r="O107" s="1"/>
    </row>
    <row r="108" spans="1:23" x14ac:dyDescent="0.25">
      <c r="A108" t="s">
        <v>3</v>
      </c>
      <c r="C108">
        <v>755</v>
      </c>
      <c r="D108">
        <v>367</v>
      </c>
      <c r="E108">
        <v>383</v>
      </c>
      <c r="F108">
        <v>5</v>
      </c>
      <c r="K108" s="1"/>
      <c r="L108" s="1"/>
      <c r="M108" s="1"/>
      <c r="N108" s="1"/>
      <c r="O108"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D096-E571-7343-A150-8ACB0F7824C6}">
  <dimension ref="A1:W128"/>
  <sheetViews>
    <sheetView showGridLines="0" topLeftCell="A103" workbookViewId="0">
      <selection activeCell="R123" sqref="R123:R124"/>
    </sheetView>
  </sheetViews>
  <sheetFormatPr baseColWidth="10" defaultRowHeight="19" x14ac:dyDescent="0.25"/>
  <cols>
    <col min="2" max="2" width="26.140625" customWidth="1"/>
    <col min="4" max="4" width="12.42578125" customWidth="1"/>
    <col min="5" max="6" width="12" customWidth="1"/>
    <col min="10" max="10" width="21" customWidth="1"/>
    <col min="11" max="17" width="12.28515625" customWidth="1"/>
    <col min="18" max="18" width="27.42578125" customWidth="1"/>
    <col min="19" max="23" width="12.28515625" customWidth="1"/>
  </cols>
  <sheetData>
    <row r="1" spans="1:23" x14ac:dyDescent="0.25">
      <c r="A1" s="8" t="s">
        <v>233</v>
      </c>
    </row>
    <row r="2" spans="1:23" x14ac:dyDescent="0.25">
      <c r="A2" t="s">
        <v>245</v>
      </c>
    </row>
    <row r="4" spans="1:23" x14ac:dyDescent="0.25">
      <c r="A4" t="s">
        <v>173</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174</v>
      </c>
      <c r="C8">
        <v>272</v>
      </c>
      <c r="D8">
        <v>18</v>
      </c>
      <c r="E8">
        <v>79</v>
      </c>
      <c r="F8">
        <v>169</v>
      </c>
      <c r="G8">
        <v>6</v>
      </c>
      <c r="J8" t="str">
        <f>B8</f>
        <v>Strongly support</v>
      </c>
      <c r="K8" s="1">
        <f>C8/C13</f>
        <v>0.27200000000000002</v>
      </c>
      <c r="L8" s="1">
        <f>D8/D13</f>
        <v>6.1016949152542375E-2</v>
      </c>
      <c r="M8" s="1">
        <f>E8/E13</f>
        <v>0.2206703910614525</v>
      </c>
      <c r="N8" s="1">
        <f>F8/F13</f>
        <v>0.59507042253521125</v>
      </c>
      <c r="O8" s="1">
        <f>G8/G13</f>
        <v>9.5238095238095233E-2</v>
      </c>
      <c r="R8" t="s">
        <v>253</v>
      </c>
      <c r="S8" s="2">
        <f>K8+K9</f>
        <v>0.42900000000000005</v>
      </c>
      <c r="T8" s="2">
        <f>L8+L9</f>
        <v>0.13220338983050847</v>
      </c>
      <c r="U8" s="2">
        <f>M8+M9</f>
        <v>0.37988826815642457</v>
      </c>
      <c r="V8" s="2">
        <f>N8+N9</f>
        <v>0.83450704225352113</v>
      </c>
      <c r="W8" s="2">
        <f>O8+O9</f>
        <v>0.26984126984126983</v>
      </c>
    </row>
    <row r="9" spans="1:23" x14ac:dyDescent="0.25">
      <c r="B9" t="s">
        <v>175</v>
      </c>
      <c r="C9">
        <v>157</v>
      </c>
      <c r="D9">
        <v>21</v>
      </c>
      <c r="E9">
        <v>57</v>
      </c>
      <c r="F9">
        <v>68</v>
      </c>
      <c r="G9">
        <v>11</v>
      </c>
      <c r="J9" t="str">
        <f>B9</f>
        <v>Somewhat support</v>
      </c>
      <c r="K9" s="1">
        <f>C9/C13</f>
        <v>0.157</v>
      </c>
      <c r="L9" s="1">
        <f>D9/D13</f>
        <v>7.1186440677966104E-2</v>
      </c>
      <c r="M9" s="1">
        <f>E9/E13</f>
        <v>0.15921787709497207</v>
      </c>
      <c r="N9" s="1">
        <f>F9/F13</f>
        <v>0.23943661971830985</v>
      </c>
      <c r="O9" s="1">
        <f>G9/G13</f>
        <v>0.17460317460317459</v>
      </c>
      <c r="R9" t="s">
        <v>254</v>
      </c>
      <c r="S9" s="2">
        <f>K10+K11</f>
        <v>0.49</v>
      </c>
      <c r="T9" s="2">
        <f>L10+L11</f>
        <v>0.82372881355932204</v>
      </c>
      <c r="U9" s="2">
        <f>M10+M11</f>
        <v>0.52513966480446927</v>
      </c>
      <c r="V9" s="2">
        <f>N10+N11</f>
        <v>0.11971830985915492</v>
      </c>
      <c r="W9" s="2">
        <f>O10+O11</f>
        <v>0.3968253968253968</v>
      </c>
    </row>
    <row r="10" spans="1:23" x14ac:dyDescent="0.25">
      <c r="B10" t="s">
        <v>176</v>
      </c>
      <c r="C10">
        <v>114</v>
      </c>
      <c r="D10">
        <v>39</v>
      </c>
      <c r="E10">
        <v>46</v>
      </c>
      <c r="F10">
        <v>25</v>
      </c>
      <c r="G10">
        <v>4</v>
      </c>
      <c r="J10" t="str">
        <f>B10</f>
        <v>Somewhat oppose</v>
      </c>
      <c r="K10" s="1">
        <f>C10/C13</f>
        <v>0.114</v>
      </c>
      <c r="L10" s="1">
        <f>D10/D13</f>
        <v>0.13220338983050847</v>
      </c>
      <c r="M10" s="1">
        <f>E10/E13</f>
        <v>0.12849162011173185</v>
      </c>
      <c r="N10" s="1">
        <f>F10/F13</f>
        <v>8.8028169014084501E-2</v>
      </c>
      <c r="O10" s="1">
        <f>G10/G13</f>
        <v>6.3492063492063489E-2</v>
      </c>
      <c r="R10" t="s">
        <v>13</v>
      </c>
      <c r="S10" s="2">
        <f>K12</f>
        <v>8.1000000000000003E-2</v>
      </c>
      <c r="T10" s="2">
        <f>L12</f>
        <v>4.4067796610169491E-2</v>
      </c>
      <c r="U10" s="2">
        <f>M12</f>
        <v>9.4972067039106142E-2</v>
      </c>
      <c r="V10" s="2">
        <f>N12</f>
        <v>4.5774647887323945E-2</v>
      </c>
      <c r="W10" s="2">
        <f>O12</f>
        <v>0.33333333333333331</v>
      </c>
    </row>
    <row r="11" spans="1:23" x14ac:dyDescent="0.25">
      <c r="B11" t="s">
        <v>177</v>
      </c>
      <c r="C11">
        <v>376</v>
      </c>
      <c r="D11">
        <v>204</v>
      </c>
      <c r="E11">
        <v>142</v>
      </c>
      <c r="F11">
        <v>9</v>
      </c>
      <c r="G11">
        <v>21</v>
      </c>
      <c r="J11" t="str">
        <f>B11</f>
        <v>Strongly oppose</v>
      </c>
      <c r="K11" s="1">
        <f>C11/C13</f>
        <v>0.376</v>
      </c>
      <c r="L11" s="1">
        <f>D11/D13</f>
        <v>0.69152542372881354</v>
      </c>
      <c r="M11" s="1">
        <f>E11/E13</f>
        <v>0.39664804469273746</v>
      </c>
      <c r="N11" s="1">
        <f>F11/F13</f>
        <v>3.1690140845070422E-2</v>
      </c>
      <c r="O11" s="1">
        <f>G11/G13</f>
        <v>0.33333333333333331</v>
      </c>
    </row>
    <row r="12" spans="1:23" x14ac:dyDescent="0.25">
      <c r="B12" t="s">
        <v>13</v>
      </c>
      <c r="C12">
        <v>81</v>
      </c>
      <c r="D12">
        <v>13</v>
      </c>
      <c r="E12">
        <v>34</v>
      </c>
      <c r="F12">
        <v>13</v>
      </c>
      <c r="G12">
        <v>21</v>
      </c>
      <c r="J12" t="str">
        <f>B12</f>
        <v>Don't know</v>
      </c>
      <c r="K12" s="1">
        <f>C12/C13</f>
        <v>8.1000000000000003E-2</v>
      </c>
      <c r="L12" s="1">
        <f>D12/D13</f>
        <v>4.4067796610169491E-2</v>
      </c>
      <c r="M12" s="1">
        <f>E12/E13</f>
        <v>9.4972067039106142E-2</v>
      </c>
      <c r="N12" s="1">
        <f>F12/F13</f>
        <v>4.5774647887323945E-2</v>
      </c>
      <c r="O12" s="1">
        <f>G12/G13</f>
        <v>0.33333333333333331</v>
      </c>
    </row>
    <row r="13" spans="1:23" x14ac:dyDescent="0.25">
      <c r="A13" t="s">
        <v>3</v>
      </c>
      <c r="C13">
        <v>1000</v>
      </c>
      <c r="D13">
        <v>295</v>
      </c>
      <c r="E13">
        <v>358</v>
      </c>
      <c r="F13">
        <v>284</v>
      </c>
      <c r="G13">
        <v>63</v>
      </c>
    </row>
    <row r="15" spans="1:23" s="6" customFormat="1" x14ac:dyDescent="0.25">
      <c r="B15" s="9"/>
      <c r="J15" s="9"/>
    </row>
    <row r="18" spans="1:23" x14ac:dyDescent="0.25">
      <c r="A18" t="s">
        <v>178</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174</v>
      </c>
      <c r="C22">
        <v>271</v>
      </c>
      <c r="D22">
        <v>20</v>
      </c>
      <c r="E22">
        <v>58</v>
      </c>
      <c r="F22">
        <v>186</v>
      </c>
      <c r="G22">
        <v>7</v>
      </c>
      <c r="J22" t="str">
        <f>B22</f>
        <v>Strongly support</v>
      </c>
      <c r="K22" s="1">
        <f>C22/C27</f>
        <v>0.27072927072927072</v>
      </c>
      <c r="L22" s="1">
        <f>D22/D27</f>
        <v>7.9681274900398405E-2</v>
      </c>
      <c r="M22" s="1">
        <f>E22/E27</f>
        <v>0.17058823529411765</v>
      </c>
      <c r="N22" s="1">
        <f>F22/F27</f>
        <v>0.54227405247813409</v>
      </c>
      <c r="O22" s="1">
        <f>G22/G27</f>
        <v>0.1044776119402985</v>
      </c>
      <c r="R22" t="s">
        <v>253</v>
      </c>
      <c r="S22" s="2">
        <f>K22+K23</f>
        <v>0.4285714285714286</v>
      </c>
      <c r="T22" s="2">
        <f>L22+L23</f>
        <v>0.11952191235059761</v>
      </c>
      <c r="U22" s="2">
        <f>M22+M23</f>
        <v>0.32941176470588235</v>
      </c>
      <c r="V22" s="2">
        <f>N22+N23</f>
        <v>0.79008746355685133</v>
      </c>
      <c r="W22" s="2">
        <f>O22+O23</f>
        <v>0.23880597014925373</v>
      </c>
    </row>
    <row r="23" spans="1:23" x14ac:dyDescent="0.25">
      <c r="B23" t="s">
        <v>175</v>
      </c>
      <c r="C23">
        <v>158</v>
      </c>
      <c r="D23">
        <v>10</v>
      </c>
      <c r="E23">
        <v>54</v>
      </c>
      <c r="F23">
        <v>85</v>
      </c>
      <c r="G23">
        <v>9</v>
      </c>
      <c r="J23" t="str">
        <f>B23</f>
        <v>Somewhat support</v>
      </c>
      <c r="K23" s="1">
        <f>C23/C27</f>
        <v>0.15784215784215785</v>
      </c>
      <c r="L23" s="1">
        <f>D23/D27</f>
        <v>3.9840637450199202E-2</v>
      </c>
      <c r="M23" s="1">
        <f>E23/E27</f>
        <v>0.1588235294117647</v>
      </c>
      <c r="N23" s="1">
        <f>F23/F27</f>
        <v>0.24781341107871721</v>
      </c>
      <c r="O23" s="1">
        <f>G23/G27</f>
        <v>0.13432835820895522</v>
      </c>
      <c r="R23" t="s">
        <v>254</v>
      </c>
      <c r="S23" s="2">
        <f>K24+K25</f>
        <v>0.49050949050949055</v>
      </c>
      <c r="T23" s="2">
        <f>L24+L25</f>
        <v>0.84462151394422313</v>
      </c>
      <c r="U23" s="2">
        <f>M24+M25</f>
        <v>0.58529411764705874</v>
      </c>
      <c r="V23" s="2">
        <f>N24+N25</f>
        <v>0.1574344023323615</v>
      </c>
      <c r="W23" s="2">
        <f>O24+O25</f>
        <v>0.38805970149253732</v>
      </c>
    </row>
    <row r="24" spans="1:23" x14ac:dyDescent="0.25">
      <c r="B24" t="s">
        <v>176</v>
      </c>
      <c r="C24">
        <v>114</v>
      </c>
      <c r="D24">
        <v>19</v>
      </c>
      <c r="E24">
        <v>59</v>
      </c>
      <c r="F24">
        <v>31</v>
      </c>
      <c r="G24">
        <v>5</v>
      </c>
      <c r="J24" t="str">
        <f>B24</f>
        <v>Somewhat oppose</v>
      </c>
      <c r="K24" s="1">
        <f>C24/C27</f>
        <v>0.11388611388611389</v>
      </c>
      <c r="L24" s="1">
        <f>D24/D27</f>
        <v>7.5697211155378488E-2</v>
      </c>
      <c r="M24" s="1">
        <f>E24/E27</f>
        <v>0.17352941176470588</v>
      </c>
      <c r="N24" s="1">
        <f>F24/F27</f>
        <v>9.0379008746355682E-2</v>
      </c>
      <c r="O24" s="1">
        <f>G24/G27</f>
        <v>7.4626865671641784E-2</v>
      </c>
      <c r="R24" t="s">
        <v>13</v>
      </c>
      <c r="S24" s="2">
        <f>K26</f>
        <v>8.0919080919080913E-2</v>
      </c>
      <c r="T24" s="2">
        <f>L26</f>
        <v>3.5856573705179286E-2</v>
      </c>
      <c r="U24" s="2">
        <f>M26</f>
        <v>8.5294117647058826E-2</v>
      </c>
      <c r="V24" s="2">
        <f>N26</f>
        <v>5.2478134110787174E-2</v>
      </c>
      <c r="W24" s="2">
        <f>O26</f>
        <v>0.37313432835820898</v>
      </c>
    </row>
    <row r="25" spans="1:23" x14ac:dyDescent="0.25">
      <c r="B25" t="s">
        <v>177</v>
      </c>
      <c r="C25">
        <v>377</v>
      </c>
      <c r="D25">
        <v>193</v>
      </c>
      <c r="E25">
        <v>140</v>
      </c>
      <c r="F25">
        <v>23</v>
      </c>
      <c r="G25">
        <v>21</v>
      </c>
      <c r="J25" t="str">
        <f>B25</f>
        <v>Strongly oppose</v>
      </c>
      <c r="K25" s="1">
        <f>C25/C27</f>
        <v>0.37662337662337664</v>
      </c>
      <c r="L25" s="1">
        <f>D25/D27</f>
        <v>0.7689243027888446</v>
      </c>
      <c r="M25" s="1">
        <f>E25/E27</f>
        <v>0.41176470588235292</v>
      </c>
      <c r="N25" s="1">
        <f>F25/F27</f>
        <v>6.7055393586005832E-2</v>
      </c>
      <c r="O25" s="1">
        <f>G25/G27</f>
        <v>0.31343283582089554</v>
      </c>
    </row>
    <row r="26" spans="1:23" x14ac:dyDescent="0.25">
      <c r="B26" t="s">
        <v>13</v>
      </c>
      <c r="C26">
        <v>81</v>
      </c>
      <c r="D26">
        <v>9</v>
      </c>
      <c r="E26">
        <v>29</v>
      </c>
      <c r="F26">
        <v>18</v>
      </c>
      <c r="G26">
        <v>25</v>
      </c>
      <c r="J26" t="str">
        <f>B26</f>
        <v>Don't know</v>
      </c>
      <c r="K26" s="1">
        <f>C26/C27</f>
        <v>8.0919080919080913E-2</v>
      </c>
      <c r="L26" s="1">
        <f>D26/D27</f>
        <v>3.5856573705179286E-2</v>
      </c>
      <c r="M26" s="1">
        <f>E26/E27</f>
        <v>8.5294117647058826E-2</v>
      </c>
      <c r="N26" s="1">
        <f>F26/F27</f>
        <v>5.2478134110787174E-2</v>
      </c>
      <c r="O26" s="1">
        <f>G26/G27</f>
        <v>0.37313432835820898</v>
      </c>
    </row>
    <row r="27" spans="1:23" x14ac:dyDescent="0.25">
      <c r="A27" t="s">
        <v>3</v>
      </c>
      <c r="C27">
        <v>1001</v>
      </c>
      <c r="D27">
        <v>251</v>
      </c>
      <c r="E27">
        <v>340</v>
      </c>
      <c r="F27">
        <v>343</v>
      </c>
      <c r="G27">
        <v>67</v>
      </c>
    </row>
    <row r="29" spans="1:23" s="6" customFormat="1" x14ac:dyDescent="0.25">
      <c r="B29" s="9"/>
      <c r="J29" s="9"/>
    </row>
    <row r="33" spans="1:23" x14ac:dyDescent="0.25">
      <c r="A33" t="s">
        <v>179</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174</v>
      </c>
      <c r="C37">
        <v>271</v>
      </c>
      <c r="D37">
        <v>196</v>
      </c>
      <c r="E37">
        <v>9</v>
      </c>
      <c r="F37">
        <v>66</v>
      </c>
      <c r="J37" t="str">
        <f>B37</f>
        <v>Strongly support</v>
      </c>
      <c r="K37" s="1">
        <f>C37/C42</f>
        <v>0.27072927072927072</v>
      </c>
      <c r="L37" s="1">
        <f>D37/D42</f>
        <v>0.31160572337042924</v>
      </c>
      <c r="M37" s="1">
        <f>E37/E42</f>
        <v>4.2253521126760563E-2</v>
      </c>
      <c r="N37" s="1">
        <f>F37/F42</f>
        <v>0.41509433962264153</v>
      </c>
      <c r="O37" s="1"/>
      <c r="R37" t="s">
        <v>253</v>
      </c>
      <c r="S37" s="2">
        <f>K37+K38</f>
        <v>0.4285714285714286</v>
      </c>
      <c r="T37" s="2">
        <f>L37+L38</f>
        <v>0.49125596184419712</v>
      </c>
      <c r="U37" s="2">
        <f>M37+M38</f>
        <v>0.18309859154929578</v>
      </c>
      <c r="V37" s="2">
        <f>N37+N38</f>
        <v>0.50943396226415094</v>
      </c>
      <c r="W37" s="2"/>
    </row>
    <row r="38" spans="1:23" x14ac:dyDescent="0.25">
      <c r="B38" t="s">
        <v>175</v>
      </c>
      <c r="C38">
        <v>158</v>
      </c>
      <c r="D38">
        <v>113</v>
      </c>
      <c r="E38">
        <v>30</v>
      </c>
      <c r="F38">
        <v>15</v>
      </c>
      <c r="J38" t="str">
        <f>B38</f>
        <v>Somewhat support</v>
      </c>
      <c r="K38" s="1">
        <f>C38/C42</f>
        <v>0.15784215784215785</v>
      </c>
      <c r="L38" s="1">
        <f>D38/D42</f>
        <v>0.17965023847376788</v>
      </c>
      <c r="M38" s="1">
        <f>E38/E42</f>
        <v>0.14084507042253522</v>
      </c>
      <c r="N38" s="1">
        <f>F38/F42</f>
        <v>9.4339622641509441E-2</v>
      </c>
      <c r="O38" s="1"/>
      <c r="R38" t="s">
        <v>254</v>
      </c>
      <c r="S38" s="2">
        <f>K39+K40</f>
        <v>0.48951048951048948</v>
      </c>
      <c r="T38" s="2">
        <f>L39+L40</f>
        <v>0.43720190779014306</v>
      </c>
      <c r="U38" s="2">
        <f>M39+M40</f>
        <v>0.68075117370892024</v>
      </c>
      <c r="V38" s="2">
        <f>N39+N40</f>
        <v>0.44025157232704404</v>
      </c>
      <c r="W38" s="2"/>
    </row>
    <row r="39" spans="1:23" x14ac:dyDescent="0.25">
      <c r="B39" t="s">
        <v>176</v>
      </c>
      <c r="C39">
        <v>114</v>
      </c>
      <c r="D39">
        <v>48</v>
      </c>
      <c r="E39">
        <v>45</v>
      </c>
      <c r="F39">
        <v>21</v>
      </c>
      <c r="J39" t="str">
        <f>B39</f>
        <v>Somewhat oppose</v>
      </c>
      <c r="K39" s="1">
        <f>C39/C42</f>
        <v>0.11388611388611389</v>
      </c>
      <c r="L39" s="1">
        <f>D39/D42</f>
        <v>7.6311605723370424E-2</v>
      </c>
      <c r="M39" s="1">
        <f>E39/E42</f>
        <v>0.21126760563380281</v>
      </c>
      <c r="N39" s="1">
        <f>F39/F42</f>
        <v>0.13207547169811321</v>
      </c>
      <c r="O39" s="1"/>
      <c r="R39" t="s">
        <v>13</v>
      </c>
      <c r="S39" s="2">
        <f>K41</f>
        <v>8.191808191808192E-2</v>
      </c>
      <c r="T39" s="2">
        <f>L41</f>
        <v>7.1542130365659776E-2</v>
      </c>
      <c r="U39" s="2">
        <f>M41</f>
        <v>0.13615023474178403</v>
      </c>
      <c r="V39" s="2">
        <f>N41</f>
        <v>5.0314465408805034E-2</v>
      </c>
      <c r="W39" s="2"/>
    </row>
    <row r="40" spans="1:23" x14ac:dyDescent="0.25">
      <c r="B40" t="s">
        <v>177</v>
      </c>
      <c r="C40">
        <v>376</v>
      </c>
      <c r="D40">
        <v>227</v>
      </c>
      <c r="E40">
        <v>100</v>
      </c>
      <c r="F40">
        <v>49</v>
      </c>
      <c r="J40" t="str">
        <f>B40</f>
        <v>Strongly oppose</v>
      </c>
      <c r="K40" s="1">
        <f>C40/C42</f>
        <v>0.37562437562437562</v>
      </c>
      <c r="L40" s="1">
        <f>D40/D42</f>
        <v>0.36089030206677264</v>
      </c>
      <c r="M40" s="1">
        <f>E40/E42</f>
        <v>0.46948356807511737</v>
      </c>
      <c r="N40" s="1">
        <f>F40/F42</f>
        <v>0.3081761006289308</v>
      </c>
      <c r="O40" s="1"/>
    </row>
    <row r="41" spans="1:23" x14ac:dyDescent="0.25">
      <c r="B41" t="s">
        <v>13</v>
      </c>
      <c r="C41">
        <v>82</v>
      </c>
      <c r="D41">
        <v>45</v>
      </c>
      <c r="E41">
        <v>29</v>
      </c>
      <c r="F41">
        <v>8</v>
      </c>
      <c r="J41" t="str">
        <f>B41</f>
        <v>Don't know</v>
      </c>
      <c r="K41" s="1">
        <f>C41/C42</f>
        <v>8.191808191808192E-2</v>
      </c>
      <c r="L41" s="1">
        <f>D41/D42</f>
        <v>7.1542130365659776E-2</v>
      </c>
      <c r="M41" s="1">
        <f>E41/E42</f>
        <v>0.13615023474178403</v>
      </c>
      <c r="N41" s="1">
        <f>F41/F42</f>
        <v>5.0314465408805034E-2</v>
      </c>
      <c r="O41" s="1"/>
    </row>
    <row r="42" spans="1:23" x14ac:dyDescent="0.25">
      <c r="A42" t="s">
        <v>3</v>
      </c>
      <c r="C42">
        <v>1001</v>
      </c>
      <c r="D42">
        <v>629</v>
      </c>
      <c r="E42">
        <v>213</v>
      </c>
      <c r="F42">
        <v>159</v>
      </c>
    </row>
    <row r="44" spans="1:23" s="6" customFormat="1" x14ac:dyDescent="0.25">
      <c r="B44" s="9"/>
      <c r="J44" s="9"/>
    </row>
    <row r="48" spans="1:23" x14ac:dyDescent="0.25">
      <c r="A48" t="s">
        <v>180</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174</v>
      </c>
      <c r="C52">
        <v>271</v>
      </c>
      <c r="D52">
        <v>155</v>
      </c>
      <c r="E52">
        <v>116</v>
      </c>
      <c r="J52" t="str">
        <f>B52</f>
        <v>Strongly support</v>
      </c>
      <c r="K52" s="1">
        <f>C52/C57</f>
        <v>0.27154308617234468</v>
      </c>
      <c r="L52" s="1">
        <f>D52/D57</f>
        <v>0.32224532224532226</v>
      </c>
      <c r="M52" s="1">
        <f>E52/E57</f>
        <v>0.22437137330754353</v>
      </c>
      <c r="N52" s="1"/>
      <c r="O52" s="1"/>
      <c r="R52" t="s">
        <v>253</v>
      </c>
      <c r="S52" s="2">
        <f>K52+K53</f>
        <v>0.42885771543086171</v>
      </c>
      <c r="T52" s="2">
        <f>L52+L53</f>
        <v>0.49064449064449067</v>
      </c>
      <c r="U52" s="2">
        <f>M52+M53</f>
        <v>0.37137330754352033</v>
      </c>
      <c r="V52" s="2"/>
      <c r="W52" s="2"/>
    </row>
    <row r="53" spans="1:23" x14ac:dyDescent="0.25">
      <c r="B53" t="s">
        <v>175</v>
      </c>
      <c r="C53">
        <v>157</v>
      </c>
      <c r="D53">
        <v>81</v>
      </c>
      <c r="E53">
        <v>76</v>
      </c>
      <c r="J53" t="str">
        <f>B53</f>
        <v>Somewhat support</v>
      </c>
      <c r="K53" s="1">
        <f>C53/C57</f>
        <v>0.15731462925851702</v>
      </c>
      <c r="L53" s="1">
        <f>D53/D57</f>
        <v>0.16839916839916841</v>
      </c>
      <c r="M53" s="1">
        <f>E53/E57</f>
        <v>0.14700193423597679</v>
      </c>
      <c r="N53" s="1"/>
      <c r="O53" s="1"/>
      <c r="R53" t="s">
        <v>254</v>
      </c>
      <c r="S53" s="2">
        <f>K54+K55</f>
        <v>0.48997995991983967</v>
      </c>
      <c r="T53" s="2">
        <f>L54+L55</f>
        <v>0.44906444906444909</v>
      </c>
      <c r="U53" s="2">
        <f>M54+M55</f>
        <v>0.52804642166344296</v>
      </c>
      <c r="V53" s="2"/>
      <c r="W53" s="2"/>
    </row>
    <row r="54" spans="1:23" x14ac:dyDescent="0.25">
      <c r="B54" t="s">
        <v>176</v>
      </c>
      <c r="C54">
        <v>113</v>
      </c>
      <c r="D54">
        <v>68</v>
      </c>
      <c r="E54">
        <v>45</v>
      </c>
      <c r="J54" t="str">
        <f>B54</f>
        <v>Somewhat oppose</v>
      </c>
      <c r="K54" s="1">
        <f>C54/C57</f>
        <v>0.11322645290581163</v>
      </c>
      <c r="L54" s="1">
        <f>D54/D57</f>
        <v>0.14137214137214138</v>
      </c>
      <c r="M54" s="1">
        <f>E54/E57</f>
        <v>8.7040618955512572E-2</v>
      </c>
      <c r="N54" s="1"/>
      <c r="O54" s="1"/>
      <c r="R54" t="s">
        <v>13</v>
      </c>
      <c r="S54" s="2">
        <f>K56</f>
        <v>8.1162324649298595E-2</v>
      </c>
      <c r="T54" s="2">
        <f>L56</f>
        <v>6.0291060291060294E-2</v>
      </c>
      <c r="U54" s="2">
        <f>M56</f>
        <v>0.10058027079303675</v>
      </c>
      <c r="V54" s="2"/>
      <c r="W54" s="2"/>
    </row>
    <row r="55" spans="1:23" x14ac:dyDescent="0.25">
      <c r="B55" t="s">
        <v>177</v>
      </c>
      <c r="C55">
        <v>376</v>
      </c>
      <c r="D55">
        <v>148</v>
      </c>
      <c r="E55">
        <v>228</v>
      </c>
      <c r="J55" t="str">
        <f>B55</f>
        <v>Strongly oppose</v>
      </c>
      <c r="K55" s="1">
        <f>C55/C57</f>
        <v>0.37675350701402804</v>
      </c>
      <c r="L55" s="1">
        <f>D55/D57</f>
        <v>0.30769230769230771</v>
      </c>
      <c r="M55" s="1">
        <f>E55/E57</f>
        <v>0.44100580270793038</v>
      </c>
      <c r="N55" s="1"/>
      <c r="O55" s="1"/>
    </row>
    <row r="56" spans="1:23" x14ac:dyDescent="0.25">
      <c r="B56" t="s">
        <v>13</v>
      </c>
      <c r="C56">
        <v>81</v>
      </c>
      <c r="D56">
        <v>29</v>
      </c>
      <c r="E56">
        <v>52</v>
      </c>
      <c r="J56" t="str">
        <f>B56</f>
        <v>Don't know</v>
      </c>
      <c r="K56" s="1">
        <f>C56/C57</f>
        <v>8.1162324649298595E-2</v>
      </c>
      <c r="L56" s="1">
        <f>D56/D57</f>
        <v>6.0291060291060294E-2</v>
      </c>
      <c r="M56" s="1">
        <f>E56/E57</f>
        <v>0.10058027079303675</v>
      </c>
      <c r="N56" s="1"/>
      <c r="O56" s="1"/>
    </row>
    <row r="57" spans="1:23" x14ac:dyDescent="0.25">
      <c r="A57" t="s">
        <v>3</v>
      </c>
      <c r="C57">
        <v>998</v>
      </c>
      <c r="D57">
        <v>481</v>
      </c>
      <c r="E57">
        <v>517</v>
      </c>
    </row>
    <row r="59" spans="1:23" s="6" customFormat="1" x14ac:dyDescent="0.25">
      <c r="B59" s="9"/>
      <c r="J59" s="9"/>
    </row>
    <row r="63" spans="1:23" x14ac:dyDescent="0.25">
      <c r="A63" t="s">
        <v>181</v>
      </c>
    </row>
    <row r="64" spans="1:23" x14ac:dyDescent="0.25">
      <c r="A64" t="s">
        <v>1</v>
      </c>
    </row>
    <row r="65" spans="1:23" x14ac:dyDescent="0.25">
      <c r="C65" t="s">
        <v>3</v>
      </c>
      <c r="D65" t="s">
        <v>30</v>
      </c>
    </row>
    <row r="66" spans="1:23" s="3" customFormat="1" ht="10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174</v>
      </c>
      <c r="C67">
        <v>272</v>
      </c>
      <c r="D67">
        <v>93</v>
      </c>
      <c r="E67">
        <v>76</v>
      </c>
      <c r="F67">
        <v>103</v>
      </c>
      <c r="J67" t="str">
        <f>B67</f>
        <v>Strongly support</v>
      </c>
      <c r="K67" s="1">
        <f>C67/C72</f>
        <v>0.27172827172827174</v>
      </c>
      <c r="L67" s="1">
        <f>D67/D72</f>
        <v>0.31313131313131315</v>
      </c>
      <c r="M67" s="1">
        <f>E67/E72</f>
        <v>0.30645161290322581</v>
      </c>
      <c r="N67" s="1">
        <f>F67/F72</f>
        <v>0.22587719298245615</v>
      </c>
      <c r="O67" s="1"/>
      <c r="R67" t="s">
        <v>253</v>
      </c>
      <c r="S67" s="2">
        <f>K67+K68</f>
        <v>0.42957042957042957</v>
      </c>
      <c r="T67" s="2">
        <f>L67+L68</f>
        <v>0.46801346801346799</v>
      </c>
      <c r="U67" s="2">
        <f>M67+M68</f>
        <v>0.45564516129032262</v>
      </c>
      <c r="V67" s="2">
        <f>N67+N68</f>
        <v>0.39035087719298245</v>
      </c>
      <c r="W67" s="2"/>
    </row>
    <row r="68" spans="1:23" x14ac:dyDescent="0.25">
      <c r="B68" t="s">
        <v>175</v>
      </c>
      <c r="C68">
        <v>158</v>
      </c>
      <c r="D68">
        <v>46</v>
      </c>
      <c r="E68">
        <v>37</v>
      </c>
      <c r="F68">
        <v>75</v>
      </c>
      <c r="J68" t="str">
        <f>B68</f>
        <v>Somewhat support</v>
      </c>
      <c r="K68" s="1">
        <f>C68/C72</f>
        <v>0.15784215784215785</v>
      </c>
      <c r="L68" s="1">
        <f>D68/D72</f>
        <v>0.15488215488215487</v>
      </c>
      <c r="M68" s="1">
        <f>E68/E72</f>
        <v>0.14919354838709678</v>
      </c>
      <c r="N68" s="1">
        <f>F68/F72</f>
        <v>0.16447368421052633</v>
      </c>
      <c r="O68" s="1"/>
      <c r="R68" t="s">
        <v>254</v>
      </c>
      <c r="S68" s="2">
        <f>K69+K70</f>
        <v>0.48951048951048948</v>
      </c>
      <c r="T68" s="2">
        <f>L69+L70</f>
        <v>0.49158249158249157</v>
      </c>
      <c r="U68" s="2">
        <f>M69+M70</f>
        <v>0.467741935483871</v>
      </c>
      <c r="V68" s="2">
        <f>N69+N70</f>
        <v>0.5</v>
      </c>
      <c r="W68" s="2"/>
    </row>
    <row r="69" spans="1:23" x14ac:dyDescent="0.25">
      <c r="B69" t="s">
        <v>176</v>
      </c>
      <c r="C69">
        <v>114</v>
      </c>
      <c r="D69">
        <v>19</v>
      </c>
      <c r="E69">
        <v>23</v>
      </c>
      <c r="F69">
        <v>72</v>
      </c>
      <c r="J69" t="str">
        <f>B69</f>
        <v>Somewhat oppose</v>
      </c>
      <c r="K69" s="1">
        <f>C69/C72</f>
        <v>0.11388611388611389</v>
      </c>
      <c r="L69" s="1">
        <f>D69/D72</f>
        <v>6.3973063973063973E-2</v>
      </c>
      <c r="M69" s="1">
        <f>E69/E72</f>
        <v>9.2741935483870969E-2</v>
      </c>
      <c r="N69" s="1">
        <f>F69/F72</f>
        <v>0.15789473684210525</v>
      </c>
      <c r="O69" s="1"/>
      <c r="R69" t="s">
        <v>13</v>
      </c>
      <c r="S69" s="2">
        <f>K71</f>
        <v>8.0919080919080913E-2</v>
      </c>
      <c r="T69" s="2">
        <f>L71</f>
        <v>4.0404040404040407E-2</v>
      </c>
      <c r="U69" s="2">
        <f>M71</f>
        <v>7.6612903225806453E-2</v>
      </c>
      <c r="V69" s="2">
        <f>N71</f>
        <v>0.10964912280701754</v>
      </c>
      <c r="W69" s="2"/>
    </row>
    <row r="70" spans="1:23" x14ac:dyDescent="0.25">
      <c r="B70" t="s">
        <v>177</v>
      </c>
      <c r="C70">
        <v>376</v>
      </c>
      <c r="D70">
        <v>127</v>
      </c>
      <c r="E70">
        <v>93</v>
      </c>
      <c r="F70">
        <v>156</v>
      </c>
      <c r="J70" t="str">
        <f>B70</f>
        <v>Strongly oppose</v>
      </c>
      <c r="K70" s="1">
        <f>C70/C72</f>
        <v>0.37562437562437562</v>
      </c>
      <c r="L70" s="1">
        <f>D70/D72</f>
        <v>0.42760942760942761</v>
      </c>
      <c r="M70" s="1">
        <f>E70/E72</f>
        <v>0.375</v>
      </c>
      <c r="N70" s="1">
        <f>F70/F72</f>
        <v>0.34210526315789475</v>
      </c>
      <c r="O70" s="1"/>
    </row>
    <row r="71" spans="1:23" x14ac:dyDescent="0.25">
      <c r="B71" t="s">
        <v>13</v>
      </c>
      <c r="C71">
        <v>81</v>
      </c>
      <c r="D71">
        <v>12</v>
      </c>
      <c r="E71">
        <v>19</v>
      </c>
      <c r="F71">
        <v>50</v>
      </c>
      <c r="J71" t="str">
        <f>B71</f>
        <v>Don't know</v>
      </c>
      <c r="K71" s="1">
        <f>C71/C72</f>
        <v>8.0919080919080913E-2</v>
      </c>
      <c r="L71" s="1">
        <f>D71/D72</f>
        <v>4.0404040404040407E-2</v>
      </c>
      <c r="M71" s="1">
        <f>E71/E72</f>
        <v>7.6612903225806453E-2</v>
      </c>
      <c r="N71" s="1">
        <f>F71/F72</f>
        <v>0.10964912280701754</v>
      </c>
      <c r="O71" s="1"/>
    </row>
    <row r="72" spans="1:23" x14ac:dyDescent="0.25">
      <c r="A72" t="s">
        <v>3</v>
      </c>
      <c r="C72">
        <v>1001</v>
      </c>
      <c r="D72">
        <v>297</v>
      </c>
      <c r="E72">
        <v>248</v>
      </c>
      <c r="F72">
        <v>456</v>
      </c>
    </row>
    <row r="74" spans="1:23" s="6" customFormat="1" x14ac:dyDescent="0.25">
      <c r="B74" s="9"/>
      <c r="J74" s="9"/>
    </row>
    <row r="77" spans="1:23" x14ac:dyDescent="0.25">
      <c r="A77" t="s">
        <v>182</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B81" t="s">
        <v>174</v>
      </c>
      <c r="C81">
        <v>272</v>
      </c>
      <c r="D81">
        <v>98</v>
      </c>
      <c r="E81">
        <v>97</v>
      </c>
      <c r="F81">
        <v>77</v>
      </c>
      <c r="J81" t="str">
        <f>B81</f>
        <v>Strongly support</v>
      </c>
      <c r="K81" s="1">
        <f>C81/C86</f>
        <v>0.27200000000000002</v>
      </c>
      <c r="L81" s="1">
        <f>D81/D86</f>
        <v>0.28242074927953892</v>
      </c>
      <c r="M81" s="1">
        <f>E81/E86</f>
        <v>0.30407523510971785</v>
      </c>
      <c r="N81" s="1">
        <f>F81/F86</f>
        <v>0.23053892215568864</v>
      </c>
      <c r="O81" s="1"/>
      <c r="R81" t="s">
        <v>253</v>
      </c>
      <c r="S81" s="2">
        <f>K81+K82</f>
        <v>0.42900000000000005</v>
      </c>
      <c r="T81" s="2">
        <f>L81+L82</f>
        <v>0.44092219020172913</v>
      </c>
      <c r="U81" s="2">
        <f>M81+M82</f>
        <v>0.47021943573667713</v>
      </c>
      <c r="V81" s="2">
        <f>N81+N82</f>
        <v>0.3772455089820359</v>
      </c>
      <c r="W81" s="2"/>
    </row>
    <row r="82" spans="1:23" x14ac:dyDescent="0.25">
      <c r="B82" t="s">
        <v>175</v>
      </c>
      <c r="C82">
        <v>157</v>
      </c>
      <c r="D82">
        <v>55</v>
      </c>
      <c r="E82">
        <v>53</v>
      </c>
      <c r="F82">
        <v>49</v>
      </c>
      <c r="J82" t="str">
        <f>B82</f>
        <v>Somewhat support</v>
      </c>
      <c r="K82" s="1">
        <f>C82/C86</f>
        <v>0.157</v>
      </c>
      <c r="L82" s="1">
        <f>D82/D86</f>
        <v>0.15850144092219021</v>
      </c>
      <c r="M82" s="1">
        <f>E82/E86</f>
        <v>0.16614420062695925</v>
      </c>
      <c r="N82" s="1">
        <f>F82/F86</f>
        <v>0.1467065868263473</v>
      </c>
      <c r="O82" s="1"/>
      <c r="R82" t="s">
        <v>254</v>
      </c>
      <c r="S82" s="2">
        <f>K83+K84</f>
        <v>0.49</v>
      </c>
      <c r="T82" s="2">
        <f>L83+L84</f>
        <v>0.43515850144092216</v>
      </c>
      <c r="U82" s="2">
        <f>M83+M84</f>
        <v>0.44514106583072099</v>
      </c>
      <c r="V82" s="2">
        <f>N83+N84</f>
        <v>0.58982035928143717</v>
      </c>
      <c r="W82" s="2"/>
    </row>
    <row r="83" spans="1:23" x14ac:dyDescent="0.25">
      <c r="B83" t="s">
        <v>176</v>
      </c>
      <c r="C83">
        <v>113</v>
      </c>
      <c r="D83">
        <v>49</v>
      </c>
      <c r="E83">
        <v>34</v>
      </c>
      <c r="F83">
        <v>30</v>
      </c>
      <c r="J83" t="str">
        <f>B83</f>
        <v>Somewhat oppose</v>
      </c>
      <c r="K83" s="1">
        <f>C83/C86</f>
        <v>0.113</v>
      </c>
      <c r="L83" s="1">
        <f>D83/D86</f>
        <v>0.14121037463976946</v>
      </c>
      <c r="M83" s="1">
        <f>E83/E86</f>
        <v>0.10658307210031348</v>
      </c>
      <c r="N83" s="1">
        <f>F83/F86</f>
        <v>8.9820359281437126E-2</v>
      </c>
      <c r="O83" s="1"/>
      <c r="R83" t="s">
        <v>13</v>
      </c>
      <c r="S83" s="2">
        <f>K85</f>
        <v>8.1000000000000003E-2</v>
      </c>
      <c r="T83" s="2">
        <f>L85</f>
        <v>0.1239193083573487</v>
      </c>
      <c r="U83" s="2">
        <f>M85</f>
        <v>8.4639498432601878E-2</v>
      </c>
      <c r="V83" s="2">
        <f>N85</f>
        <v>3.2934131736526949E-2</v>
      </c>
      <c r="W83" s="2"/>
    </row>
    <row r="84" spans="1:23" x14ac:dyDescent="0.25">
      <c r="B84" t="s">
        <v>177</v>
      </c>
      <c r="C84">
        <v>377</v>
      </c>
      <c r="D84">
        <v>102</v>
      </c>
      <c r="E84">
        <v>108</v>
      </c>
      <c r="F84">
        <v>167</v>
      </c>
      <c r="J84" t="str">
        <f>B84</f>
        <v>Strongly oppose</v>
      </c>
      <c r="K84" s="1">
        <f>C84/C86</f>
        <v>0.377</v>
      </c>
      <c r="L84" s="1">
        <f>D84/D86</f>
        <v>0.29394812680115273</v>
      </c>
      <c r="M84" s="1">
        <f>E84/E86</f>
        <v>0.33855799373040751</v>
      </c>
      <c r="N84" s="1">
        <f>F84/F86</f>
        <v>0.5</v>
      </c>
      <c r="O84" s="1"/>
    </row>
    <row r="85" spans="1:23" x14ac:dyDescent="0.25">
      <c r="B85" t="s">
        <v>13</v>
      </c>
      <c r="C85">
        <v>81</v>
      </c>
      <c r="D85">
        <v>43</v>
      </c>
      <c r="E85">
        <v>27</v>
      </c>
      <c r="F85">
        <v>11</v>
      </c>
      <c r="J85" t="str">
        <f>B85</f>
        <v>Don't know</v>
      </c>
      <c r="K85" s="1">
        <f>C85/C86</f>
        <v>8.1000000000000003E-2</v>
      </c>
      <c r="L85" s="1">
        <f>D85/D86</f>
        <v>0.1239193083573487</v>
      </c>
      <c r="M85" s="1">
        <f>E85/E86</f>
        <v>8.4639498432601878E-2</v>
      </c>
      <c r="N85" s="1">
        <f>F85/F86</f>
        <v>3.2934131736526949E-2</v>
      </c>
      <c r="O85" s="1"/>
    </row>
    <row r="86" spans="1:23" x14ac:dyDescent="0.25">
      <c r="A86" t="s">
        <v>3</v>
      </c>
      <c r="C86">
        <v>1000</v>
      </c>
      <c r="D86">
        <v>347</v>
      </c>
      <c r="E86">
        <v>319</v>
      </c>
      <c r="F86">
        <v>334</v>
      </c>
    </row>
    <row r="88" spans="1:23" s="6" customFormat="1" x14ac:dyDescent="0.25">
      <c r="B88" s="9"/>
      <c r="J88" s="9"/>
    </row>
    <row r="91" spans="1:23" x14ac:dyDescent="0.25">
      <c r="A91" t="s">
        <v>183</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B95" t="s">
        <v>174</v>
      </c>
      <c r="C95">
        <v>271</v>
      </c>
      <c r="D95">
        <v>46</v>
      </c>
      <c r="E95">
        <v>67</v>
      </c>
      <c r="F95">
        <v>96</v>
      </c>
      <c r="G95">
        <v>62</v>
      </c>
      <c r="J95" t="str">
        <f>B95</f>
        <v>Strongly support</v>
      </c>
      <c r="K95" s="1">
        <f>C95/C100</f>
        <v>0.27100000000000002</v>
      </c>
      <c r="L95" s="1">
        <f>D95/D100</f>
        <v>0.16254416961130741</v>
      </c>
      <c r="M95" s="1">
        <f>E95/E100</f>
        <v>0.28389830508474578</v>
      </c>
      <c r="N95" s="1">
        <f>F95/F100</f>
        <v>0.32764505119453924</v>
      </c>
      <c r="O95" s="1">
        <f>G95/G100</f>
        <v>0.32978723404255317</v>
      </c>
      <c r="R95" t="s">
        <v>253</v>
      </c>
      <c r="S95" s="2">
        <f>K95+K96</f>
        <v>0.42800000000000005</v>
      </c>
      <c r="T95" s="2">
        <f>L95+L96</f>
        <v>0.33922261484098937</v>
      </c>
      <c r="U95" s="2">
        <f>M95+M96</f>
        <v>0.43644067796610175</v>
      </c>
      <c r="V95" s="2">
        <f>N95+N96</f>
        <v>0.4539249146757679</v>
      </c>
      <c r="W95" s="2">
        <f>O95+O96</f>
        <v>0.51063829787234039</v>
      </c>
    </row>
    <row r="96" spans="1:23" x14ac:dyDescent="0.25">
      <c r="B96" t="s">
        <v>175</v>
      </c>
      <c r="C96">
        <v>157</v>
      </c>
      <c r="D96">
        <v>50</v>
      </c>
      <c r="E96">
        <v>36</v>
      </c>
      <c r="F96">
        <v>37</v>
      </c>
      <c r="G96">
        <v>34</v>
      </c>
      <c r="J96" t="str">
        <f>B96</f>
        <v>Somewhat support</v>
      </c>
      <c r="K96" s="1">
        <f>C96/C100</f>
        <v>0.157</v>
      </c>
      <c r="L96" s="1">
        <f>D96/D100</f>
        <v>0.17667844522968199</v>
      </c>
      <c r="M96" s="1">
        <f>E96/E100</f>
        <v>0.15254237288135594</v>
      </c>
      <c r="N96" s="1">
        <f>F96/F100</f>
        <v>0.12627986348122866</v>
      </c>
      <c r="O96" s="1">
        <f>G96/G100</f>
        <v>0.18085106382978725</v>
      </c>
      <c r="R96" t="s">
        <v>254</v>
      </c>
      <c r="S96" s="2">
        <f>K97+K98</f>
        <v>0.49099999999999999</v>
      </c>
      <c r="T96" s="2">
        <f>L97+L98</f>
        <v>0.59010600706713778</v>
      </c>
      <c r="U96" s="2">
        <f>M97+M98</f>
        <v>0.49152542372881358</v>
      </c>
      <c r="V96" s="2">
        <f>N97+N98</f>
        <v>0.44368600682593856</v>
      </c>
      <c r="W96" s="2">
        <f>O97+O98</f>
        <v>0.41489361702127658</v>
      </c>
    </row>
    <row r="97" spans="1:23" x14ac:dyDescent="0.25">
      <c r="B97" t="s">
        <v>176</v>
      </c>
      <c r="C97">
        <v>114</v>
      </c>
      <c r="D97">
        <v>41</v>
      </c>
      <c r="E97">
        <v>20</v>
      </c>
      <c r="F97">
        <v>35</v>
      </c>
      <c r="G97">
        <v>18</v>
      </c>
      <c r="J97" t="str">
        <f>B97</f>
        <v>Somewhat oppose</v>
      </c>
      <c r="K97" s="1">
        <f>C97/C100</f>
        <v>0.114</v>
      </c>
      <c r="L97" s="1">
        <f>D97/D100</f>
        <v>0.14487632508833923</v>
      </c>
      <c r="M97" s="1">
        <f>E97/E100</f>
        <v>8.4745762711864403E-2</v>
      </c>
      <c r="N97" s="1">
        <f>F97/F100</f>
        <v>0.11945392491467577</v>
      </c>
      <c r="O97" s="1">
        <f>G97/G100</f>
        <v>9.5744680851063829E-2</v>
      </c>
      <c r="R97" t="s">
        <v>13</v>
      </c>
      <c r="S97" s="2">
        <f>K99</f>
        <v>8.1000000000000003E-2</v>
      </c>
      <c r="T97" s="2">
        <f>L99</f>
        <v>7.0671378091872794E-2</v>
      </c>
      <c r="U97" s="2">
        <f>M99</f>
        <v>7.2033898305084748E-2</v>
      </c>
      <c r="V97" s="2">
        <f>N99</f>
        <v>0.10238907849829351</v>
      </c>
      <c r="W97" s="2">
        <f>O99</f>
        <v>7.4468085106382975E-2</v>
      </c>
    </row>
    <row r="98" spans="1:23" x14ac:dyDescent="0.25">
      <c r="B98" t="s">
        <v>177</v>
      </c>
      <c r="C98">
        <v>377</v>
      </c>
      <c r="D98">
        <v>126</v>
      </c>
      <c r="E98">
        <v>96</v>
      </c>
      <c r="F98">
        <v>95</v>
      </c>
      <c r="G98">
        <v>60</v>
      </c>
      <c r="J98" t="str">
        <f>B98</f>
        <v>Strongly oppose</v>
      </c>
      <c r="K98" s="1">
        <f>C98/C100</f>
        <v>0.377</v>
      </c>
      <c r="L98" s="1">
        <f>D98/D100</f>
        <v>0.44522968197879859</v>
      </c>
      <c r="M98" s="1">
        <f>E98/E100</f>
        <v>0.40677966101694918</v>
      </c>
      <c r="N98" s="1">
        <f>F98/F100</f>
        <v>0.32423208191126279</v>
      </c>
      <c r="O98" s="1">
        <f>G98/G100</f>
        <v>0.31914893617021278</v>
      </c>
    </row>
    <row r="99" spans="1:23" x14ac:dyDescent="0.25">
      <c r="B99" t="s">
        <v>13</v>
      </c>
      <c r="C99">
        <v>81</v>
      </c>
      <c r="D99">
        <v>20</v>
      </c>
      <c r="E99">
        <v>17</v>
      </c>
      <c r="F99">
        <v>30</v>
      </c>
      <c r="G99">
        <v>14</v>
      </c>
      <c r="J99" t="str">
        <f>B99</f>
        <v>Don't know</v>
      </c>
      <c r="K99" s="1">
        <f>C99/C100</f>
        <v>8.1000000000000003E-2</v>
      </c>
      <c r="L99" s="1">
        <f>D99/D100</f>
        <v>7.0671378091872794E-2</v>
      </c>
      <c r="M99" s="1">
        <f>E99/E100</f>
        <v>7.2033898305084748E-2</v>
      </c>
      <c r="N99" s="1">
        <f>F99/F100</f>
        <v>0.10238907849829351</v>
      </c>
      <c r="O99" s="1">
        <f>G99/G100</f>
        <v>7.4468085106382975E-2</v>
      </c>
    </row>
    <row r="100" spans="1:23" x14ac:dyDescent="0.25">
      <c r="A100" t="s">
        <v>3</v>
      </c>
      <c r="C100">
        <v>1000</v>
      </c>
      <c r="D100">
        <v>283</v>
      </c>
      <c r="E100">
        <v>236</v>
      </c>
      <c r="F100">
        <v>293</v>
      </c>
      <c r="G100">
        <v>188</v>
      </c>
    </row>
    <row r="102" spans="1:23" s="6" customFormat="1" x14ac:dyDescent="0.25">
      <c r="B102" s="9"/>
      <c r="J102" s="9"/>
    </row>
    <row r="105" spans="1:23" x14ac:dyDescent="0.25">
      <c r="A105" t="s">
        <v>184</v>
      </c>
    </row>
    <row r="106" spans="1:23" x14ac:dyDescent="0.25">
      <c r="A106" t="s">
        <v>1</v>
      </c>
    </row>
    <row r="107" spans="1:23" x14ac:dyDescent="0.25">
      <c r="C107" t="s">
        <v>3</v>
      </c>
      <c r="D107" t="s">
        <v>46</v>
      </c>
    </row>
    <row r="108" spans="1:23" s="3" customFormat="1" ht="60" x14ac:dyDescent="0.25">
      <c r="D108" s="3" t="s">
        <v>47</v>
      </c>
      <c r="E108" s="3" t="s">
        <v>48</v>
      </c>
      <c r="F108" s="3" t="s">
        <v>49</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B109" t="s">
        <v>174</v>
      </c>
      <c r="C109">
        <v>271</v>
      </c>
      <c r="D109">
        <v>145</v>
      </c>
      <c r="E109">
        <v>112</v>
      </c>
      <c r="F109">
        <v>14</v>
      </c>
      <c r="J109" t="str">
        <f>B109</f>
        <v>Strongly support</v>
      </c>
      <c r="K109" s="1">
        <f>C109/C114</f>
        <v>0.27072927072927072</v>
      </c>
      <c r="L109" s="1">
        <f>D109/D114</f>
        <v>0.34606205250596661</v>
      </c>
      <c r="M109" s="1">
        <f>E109/E114</f>
        <v>0.24833702882483372</v>
      </c>
      <c r="N109" s="1">
        <f>F109/F114</f>
        <v>0.10687022900763359</v>
      </c>
      <c r="O109" s="1"/>
      <c r="R109" t="s">
        <v>253</v>
      </c>
      <c r="S109" s="2">
        <f>K109+K110</f>
        <v>0.4285714285714286</v>
      </c>
      <c r="T109" s="2">
        <f>L109+L110</f>
        <v>0.43914081145584727</v>
      </c>
      <c r="U109" s="2">
        <f>M109+M110</f>
        <v>0.47671840354767187</v>
      </c>
      <c r="V109" s="2">
        <f>N109+N110</f>
        <v>0.22900763358778625</v>
      </c>
      <c r="W109" s="2"/>
    </row>
    <row r="110" spans="1:23" x14ac:dyDescent="0.25">
      <c r="B110" t="s">
        <v>175</v>
      </c>
      <c r="C110">
        <v>158</v>
      </c>
      <c r="D110">
        <v>39</v>
      </c>
      <c r="E110">
        <v>103</v>
      </c>
      <c r="F110">
        <v>16</v>
      </c>
      <c r="J110" t="str">
        <f>B110</f>
        <v>Somewhat support</v>
      </c>
      <c r="K110" s="1">
        <f>C110/C114</f>
        <v>0.15784215784215785</v>
      </c>
      <c r="L110" s="1">
        <f>D110/D114</f>
        <v>9.3078758949880672E-2</v>
      </c>
      <c r="M110" s="1">
        <f>E110/E114</f>
        <v>0.22838137472283815</v>
      </c>
      <c r="N110" s="1">
        <f>F110/F114</f>
        <v>0.12213740458015267</v>
      </c>
      <c r="O110" s="1"/>
      <c r="R110" t="s">
        <v>254</v>
      </c>
      <c r="S110" s="2">
        <f>K111+K112</f>
        <v>0.48951048951048948</v>
      </c>
      <c r="T110" s="2">
        <f>L111+L112</f>
        <v>0.55131264916467781</v>
      </c>
      <c r="U110" s="2">
        <f>M111+M112</f>
        <v>0.44789356984478934</v>
      </c>
      <c r="V110" s="2">
        <f>N111+N112</f>
        <v>0.4351145038167939</v>
      </c>
      <c r="W110" s="2"/>
    </row>
    <row r="111" spans="1:23" x14ac:dyDescent="0.25">
      <c r="B111" t="s">
        <v>176</v>
      </c>
      <c r="C111">
        <v>114</v>
      </c>
      <c r="D111">
        <v>29</v>
      </c>
      <c r="E111">
        <v>64</v>
      </c>
      <c r="F111">
        <v>21</v>
      </c>
      <c r="J111" t="str">
        <f>B111</f>
        <v>Somewhat oppose</v>
      </c>
      <c r="K111" s="1">
        <f>C111/C114</f>
        <v>0.11388611388611389</v>
      </c>
      <c r="L111" s="1">
        <f>D111/D114</f>
        <v>6.9212410501193311E-2</v>
      </c>
      <c r="M111" s="1">
        <f>E111/E114</f>
        <v>0.14190687361419069</v>
      </c>
      <c r="N111" s="1">
        <f>F111/F114</f>
        <v>0.16030534351145037</v>
      </c>
      <c r="O111" s="1"/>
      <c r="R111" t="s">
        <v>13</v>
      </c>
      <c r="S111" s="2">
        <f>K113</f>
        <v>8.191808191808192E-2</v>
      </c>
      <c r="T111" s="2">
        <f>L113</f>
        <v>9.5465393794749408E-3</v>
      </c>
      <c r="U111" s="2">
        <f>M113</f>
        <v>7.5388026607538808E-2</v>
      </c>
      <c r="V111" s="2">
        <f>N113</f>
        <v>0.33587786259541985</v>
      </c>
      <c r="W111" s="2"/>
    </row>
    <row r="112" spans="1:23" x14ac:dyDescent="0.25">
      <c r="B112" t="s">
        <v>177</v>
      </c>
      <c r="C112">
        <v>376</v>
      </c>
      <c r="D112">
        <v>202</v>
      </c>
      <c r="E112">
        <v>138</v>
      </c>
      <c r="F112">
        <v>36</v>
      </c>
      <c r="J112" t="str">
        <f>B112</f>
        <v>Strongly oppose</v>
      </c>
      <c r="K112" s="1">
        <f>C112/C114</f>
        <v>0.37562437562437562</v>
      </c>
      <c r="L112" s="1">
        <f>D112/D114</f>
        <v>0.4821002386634845</v>
      </c>
      <c r="M112" s="1">
        <f>E112/E114</f>
        <v>0.30598669623059865</v>
      </c>
      <c r="N112" s="1">
        <f>F112/F114</f>
        <v>0.27480916030534353</v>
      </c>
      <c r="O112" s="1"/>
    </row>
    <row r="113" spans="1:23" x14ac:dyDescent="0.25">
      <c r="B113" t="s">
        <v>13</v>
      </c>
      <c r="C113">
        <v>82</v>
      </c>
      <c r="D113">
        <v>4</v>
      </c>
      <c r="E113">
        <v>34</v>
      </c>
      <c r="F113">
        <v>44</v>
      </c>
      <c r="J113" t="str">
        <f>B113</f>
        <v>Don't know</v>
      </c>
      <c r="K113" s="1">
        <f>C113/C114</f>
        <v>8.191808191808192E-2</v>
      </c>
      <c r="L113" s="1">
        <f>D113/D114</f>
        <v>9.5465393794749408E-3</v>
      </c>
      <c r="M113" s="1">
        <f>E113/E114</f>
        <v>7.5388026607538808E-2</v>
      </c>
      <c r="N113" s="1">
        <f>F113/F114</f>
        <v>0.33587786259541985</v>
      </c>
      <c r="O113" s="1"/>
    </row>
    <row r="114" spans="1:23" x14ac:dyDescent="0.25">
      <c r="A114" t="s">
        <v>3</v>
      </c>
      <c r="C114">
        <v>1001</v>
      </c>
      <c r="D114">
        <v>419</v>
      </c>
      <c r="E114">
        <v>451</v>
      </c>
      <c r="F114">
        <v>131</v>
      </c>
    </row>
    <row r="116" spans="1:23" s="6" customFormat="1" x14ac:dyDescent="0.25">
      <c r="B116" s="9"/>
      <c r="J116" s="9"/>
    </row>
    <row r="119" spans="1:23" x14ac:dyDescent="0.25">
      <c r="A119" t="s">
        <v>185</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B123" t="s">
        <v>174</v>
      </c>
      <c r="C123">
        <v>271</v>
      </c>
      <c r="D123">
        <v>9</v>
      </c>
      <c r="E123">
        <v>213</v>
      </c>
      <c r="F123">
        <v>0</v>
      </c>
      <c r="G123">
        <v>49</v>
      </c>
      <c r="J123" t="str">
        <f>B123</f>
        <v>Strongly support</v>
      </c>
      <c r="K123" s="1">
        <f>C123/C128</f>
        <v>0.27072927072927072</v>
      </c>
      <c r="L123" s="1">
        <f>D123/D128</f>
        <v>2.4523160762942781E-2</v>
      </c>
      <c r="M123" s="1">
        <f>E123/E128</f>
        <v>0.5546875</v>
      </c>
      <c r="N123" s="1">
        <f>F123/F128</f>
        <v>0</v>
      </c>
      <c r="O123" s="1">
        <f>G123/G128</f>
        <v>0.20081967213114754</v>
      </c>
      <c r="R123" t="s">
        <v>253</v>
      </c>
      <c r="S123" s="2">
        <f>K123+K124</f>
        <v>0.42757242757242753</v>
      </c>
      <c r="T123" s="2">
        <f>L123+L124</f>
        <v>6.8119891008174394E-2</v>
      </c>
      <c r="U123" s="2">
        <f>M123+M124</f>
        <v>0.81770833333333326</v>
      </c>
      <c r="V123" s="2">
        <f>N123+N124</f>
        <v>0.16666666666666666</v>
      </c>
      <c r="W123" s="2">
        <f>O123+O124</f>
        <v>0.36065573770491804</v>
      </c>
    </row>
    <row r="124" spans="1:23" x14ac:dyDescent="0.25">
      <c r="B124" t="s">
        <v>175</v>
      </c>
      <c r="C124">
        <v>157</v>
      </c>
      <c r="D124">
        <v>16</v>
      </c>
      <c r="E124">
        <v>101</v>
      </c>
      <c r="F124">
        <v>1</v>
      </c>
      <c r="G124">
        <v>39</v>
      </c>
      <c r="J124" t="str">
        <f>B124</f>
        <v>Somewhat support</v>
      </c>
      <c r="K124" s="1">
        <f>C124/C128</f>
        <v>0.15684315684315683</v>
      </c>
      <c r="L124" s="1">
        <f>D124/D128</f>
        <v>4.3596730245231606E-2</v>
      </c>
      <c r="M124" s="1">
        <f>E124/E128</f>
        <v>0.26302083333333331</v>
      </c>
      <c r="N124" s="1">
        <f>F124/F128</f>
        <v>0.16666666666666666</v>
      </c>
      <c r="O124" s="1">
        <f>G124/G128</f>
        <v>0.1598360655737705</v>
      </c>
      <c r="R124" t="s">
        <v>254</v>
      </c>
      <c r="S124" s="2">
        <f>K125+K126</f>
        <v>0.49150849150849152</v>
      </c>
      <c r="T124" s="2">
        <f>L125+L126</f>
        <v>0.89645776566757496</v>
      </c>
      <c r="U124" s="2">
        <f>M125+M126</f>
        <v>0.12760416666666669</v>
      </c>
      <c r="V124" s="2">
        <f>N125+N126</f>
        <v>0.83333333333333326</v>
      </c>
      <c r="W124" s="2">
        <f>O125+O126</f>
        <v>0.44672131147540983</v>
      </c>
    </row>
    <row r="125" spans="1:23" x14ac:dyDescent="0.25">
      <c r="B125" t="s">
        <v>176</v>
      </c>
      <c r="C125">
        <v>115</v>
      </c>
      <c r="D125">
        <v>45</v>
      </c>
      <c r="E125">
        <v>31</v>
      </c>
      <c r="F125">
        <v>1</v>
      </c>
      <c r="G125">
        <v>38</v>
      </c>
      <c r="J125" t="str">
        <f>B125</f>
        <v>Somewhat oppose</v>
      </c>
      <c r="K125" s="1">
        <f>C125/C128</f>
        <v>0.11488511488511488</v>
      </c>
      <c r="L125" s="1">
        <f>D125/D128</f>
        <v>0.1226158038147139</v>
      </c>
      <c r="M125" s="1">
        <f>E125/E128</f>
        <v>8.0729166666666671E-2</v>
      </c>
      <c r="N125" s="1">
        <f>F125/F128</f>
        <v>0.16666666666666666</v>
      </c>
      <c r="O125" s="1">
        <f>G125/G128</f>
        <v>0.15573770491803279</v>
      </c>
      <c r="R125" t="s">
        <v>13</v>
      </c>
      <c r="S125" s="2">
        <f>K127</f>
        <v>8.0919080919080913E-2</v>
      </c>
      <c r="T125" s="2">
        <f>L127</f>
        <v>3.5422343324250684E-2</v>
      </c>
      <c r="U125" s="2">
        <f>M127</f>
        <v>5.46875E-2</v>
      </c>
      <c r="V125" s="2">
        <f>N127</f>
        <v>0</v>
      </c>
      <c r="W125" s="2">
        <f>O127</f>
        <v>0.19262295081967212</v>
      </c>
    </row>
    <row r="126" spans="1:23" x14ac:dyDescent="0.25">
      <c r="B126" t="s">
        <v>177</v>
      </c>
      <c r="C126">
        <v>377</v>
      </c>
      <c r="D126">
        <v>284</v>
      </c>
      <c r="E126">
        <v>18</v>
      </c>
      <c r="F126">
        <v>4</v>
      </c>
      <c r="G126">
        <v>71</v>
      </c>
      <c r="J126" t="str">
        <f>B126</f>
        <v>Strongly oppose</v>
      </c>
      <c r="K126" s="1">
        <f>C126/C128</f>
        <v>0.37662337662337664</v>
      </c>
      <c r="L126" s="1">
        <f>D126/D128</f>
        <v>0.77384196185286103</v>
      </c>
      <c r="M126" s="1">
        <f>E126/E128</f>
        <v>4.6875E-2</v>
      </c>
      <c r="N126" s="1">
        <f>F126/F128</f>
        <v>0.66666666666666663</v>
      </c>
      <c r="O126" s="1">
        <f>G126/G128</f>
        <v>0.29098360655737704</v>
      </c>
    </row>
    <row r="127" spans="1:23" x14ac:dyDescent="0.25">
      <c r="B127" t="s">
        <v>13</v>
      </c>
      <c r="C127">
        <v>81</v>
      </c>
      <c r="D127">
        <v>13</v>
      </c>
      <c r="E127">
        <v>21</v>
      </c>
      <c r="F127">
        <v>0</v>
      </c>
      <c r="G127">
        <v>47</v>
      </c>
      <c r="J127" t="str">
        <f>B127</f>
        <v>Don't know</v>
      </c>
      <c r="K127" s="1">
        <f>C127/C128</f>
        <v>8.0919080919080913E-2</v>
      </c>
      <c r="L127" s="1">
        <f>D127/D128</f>
        <v>3.5422343324250684E-2</v>
      </c>
      <c r="M127" s="1">
        <f>E127/E128</f>
        <v>5.46875E-2</v>
      </c>
      <c r="N127" s="1">
        <f>F127/F128</f>
        <v>0</v>
      </c>
      <c r="O127" s="1">
        <f>G127/G128</f>
        <v>0.19262295081967212</v>
      </c>
    </row>
    <row r="128" spans="1:23" x14ac:dyDescent="0.25">
      <c r="A128" t="s">
        <v>3</v>
      </c>
      <c r="C128">
        <v>1001</v>
      </c>
      <c r="D128">
        <v>367</v>
      </c>
      <c r="E128">
        <v>384</v>
      </c>
      <c r="F128">
        <v>6</v>
      </c>
      <c r="G128">
        <v>244</v>
      </c>
    </row>
  </sheetData>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FB104-1C65-6447-886D-0A03363761CC}">
  <dimension ref="A1:W128"/>
  <sheetViews>
    <sheetView showGridLines="0" workbookViewId="0">
      <selection activeCell="A116" sqref="A116:XFD116"/>
    </sheetView>
  </sheetViews>
  <sheetFormatPr baseColWidth="10" defaultRowHeight="19" x14ac:dyDescent="0.25"/>
  <cols>
    <col min="2" max="2" width="26.140625" customWidth="1"/>
    <col min="5" max="5" width="12.42578125" customWidth="1"/>
    <col min="6" max="7" width="12" customWidth="1"/>
    <col min="10" max="10" width="20.28515625" customWidth="1"/>
    <col min="11" max="17" width="12.28515625" customWidth="1"/>
    <col min="18" max="18" width="26" customWidth="1"/>
    <col min="19" max="23" width="12.28515625" customWidth="1"/>
  </cols>
  <sheetData>
    <row r="1" spans="1:23" x14ac:dyDescent="0.25">
      <c r="A1" s="8" t="s">
        <v>233</v>
      </c>
    </row>
    <row r="2" spans="1:23" x14ac:dyDescent="0.25">
      <c r="A2" t="s">
        <v>246</v>
      </c>
    </row>
    <row r="4" spans="1:23" x14ac:dyDescent="0.25">
      <c r="A4" t="s">
        <v>186</v>
      </c>
    </row>
    <row r="5" spans="1:23" x14ac:dyDescent="0.25">
      <c r="A5" t="s">
        <v>1</v>
      </c>
    </row>
    <row r="6" spans="1:23" x14ac:dyDescent="0.25">
      <c r="C6" t="s">
        <v>3</v>
      </c>
      <c r="D6" t="s">
        <v>2</v>
      </c>
    </row>
    <row r="7" spans="1:23" s="3" customFormat="1" ht="4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187</v>
      </c>
      <c r="C8">
        <v>354</v>
      </c>
      <c r="D8">
        <v>184</v>
      </c>
      <c r="E8">
        <v>122</v>
      </c>
      <c r="F8">
        <v>31</v>
      </c>
      <c r="G8">
        <v>17</v>
      </c>
      <c r="J8" t="str">
        <f>B8</f>
        <v>Strongly agree</v>
      </c>
      <c r="K8" s="1">
        <f>C8/C13</f>
        <v>0.35435435435435436</v>
      </c>
      <c r="L8" s="1">
        <f>D8/D13</f>
        <v>0.62585034013605445</v>
      </c>
      <c r="M8" s="1">
        <f>E8/E13</f>
        <v>0.34173669467787116</v>
      </c>
      <c r="N8" s="1">
        <f>F8/F13</f>
        <v>0.10915492957746478</v>
      </c>
      <c r="O8" s="1">
        <f>G8/G13</f>
        <v>0.265625</v>
      </c>
      <c r="R8" t="s">
        <v>199</v>
      </c>
      <c r="S8" s="2">
        <f>K8+K9</f>
        <v>0.5075075075075075</v>
      </c>
      <c r="T8" s="2">
        <f>L8+L9</f>
        <v>0.75850340136054428</v>
      </c>
      <c r="U8" s="2">
        <f>M8+M9</f>
        <v>0.47619047619047616</v>
      </c>
      <c r="V8" s="2">
        <f>N8+N9</f>
        <v>0.32042253521126762</v>
      </c>
      <c r="W8" s="2">
        <f>O8+O9</f>
        <v>0.359375</v>
      </c>
    </row>
    <row r="9" spans="1:23" x14ac:dyDescent="0.25">
      <c r="B9" t="s">
        <v>188</v>
      </c>
      <c r="C9">
        <v>153</v>
      </c>
      <c r="D9">
        <v>39</v>
      </c>
      <c r="E9">
        <v>48</v>
      </c>
      <c r="F9">
        <v>60</v>
      </c>
      <c r="G9">
        <v>6</v>
      </c>
      <c r="J9" t="str">
        <f>B9</f>
        <v>Somewhat agree</v>
      </c>
      <c r="K9" s="1">
        <f>C9/C13</f>
        <v>0.15315315315315314</v>
      </c>
      <c r="L9" s="1">
        <f>D9/D13</f>
        <v>0.1326530612244898</v>
      </c>
      <c r="M9" s="1">
        <f>E9/E13</f>
        <v>0.13445378151260504</v>
      </c>
      <c r="N9" s="1">
        <f>F9/F13</f>
        <v>0.21126760563380281</v>
      </c>
      <c r="O9" s="1">
        <f>G9/G13</f>
        <v>9.375E-2</v>
      </c>
      <c r="R9" t="s">
        <v>200</v>
      </c>
      <c r="S9" s="2">
        <f>K10+K11</f>
        <v>0.40440440440440439</v>
      </c>
      <c r="T9" s="2">
        <f>L10+L11</f>
        <v>0.20068027210884354</v>
      </c>
      <c r="U9" s="2">
        <f>M10+M11</f>
        <v>0.42296918767507002</v>
      </c>
      <c r="V9" s="2">
        <f>N10+N11</f>
        <v>0.60563380281690138</v>
      </c>
      <c r="W9" s="2">
        <f>O10+O11</f>
        <v>0.34375</v>
      </c>
    </row>
    <row r="10" spans="1:23" x14ac:dyDescent="0.25">
      <c r="B10" t="s">
        <v>189</v>
      </c>
      <c r="C10">
        <v>113</v>
      </c>
      <c r="D10">
        <v>19</v>
      </c>
      <c r="E10">
        <v>51</v>
      </c>
      <c r="F10">
        <v>32</v>
      </c>
      <c r="G10">
        <v>11</v>
      </c>
      <c r="J10" t="str">
        <f>B10</f>
        <v>Somewhat disagree</v>
      </c>
      <c r="K10" s="1">
        <f>C10/C13</f>
        <v>0.11311311311311312</v>
      </c>
      <c r="L10" s="1">
        <f>D10/D13</f>
        <v>6.4625850340136057E-2</v>
      </c>
      <c r="M10" s="1">
        <f>E10/E13</f>
        <v>0.14285714285714285</v>
      </c>
      <c r="N10" s="1">
        <f>F10/F13</f>
        <v>0.11267605633802817</v>
      </c>
      <c r="O10" s="1">
        <f>G10/G13</f>
        <v>0.171875</v>
      </c>
      <c r="R10" t="s">
        <v>13</v>
      </c>
      <c r="S10" s="2">
        <f>K12</f>
        <v>8.8088088088088087E-2</v>
      </c>
      <c r="T10" s="2">
        <f>L12</f>
        <v>4.0816326530612242E-2</v>
      </c>
      <c r="U10" s="2">
        <f>M12</f>
        <v>0.10084033613445378</v>
      </c>
      <c r="V10" s="2">
        <f>N12</f>
        <v>7.3943661971830985E-2</v>
      </c>
      <c r="W10" s="2">
        <f>O12</f>
        <v>0.296875</v>
      </c>
    </row>
    <row r="11" spans="1:23" x14ac:dyDescent="0.25">
      <c r="B11" t="s">
        <v>190</v>
      </c>
      <c r="C11">
        <v>291</v>
      </c>
      <c r="D11">
        <v>40</v>
      </c>
      <c r="E11">
        <v>100</v>
      </c>
      <c r="F11">
        <v>140</v>
      </c>
      <c r="G11">
        <v>11</v>
      </c>
      <c r="J11" t="str">
        <f>B11</f>
        <v>Strongly disagree</v>
      </c>
      <c r="K11" s="1">
        <f>C11/C13</f>
        <v>0.29129129129129128</v>
      </c>
      <c r="L11" s="1">
        <f>D11/D13</f>
        <v>0.1360544217687075</v>
      </c>
      <c r="M11" s="1">
        <f>E11/E13</f>
        <v>0.28011204481792717</v>
      </c>
      <c r="N11" s="1">
        <f>F11/F13</f>
        <v>0.49295774647887325</v>
      </c>
      <c r="O11" s="1">
        <f>G11/G13</f>
        <v>0.171875</v>
      </c>
    </row>
    <row r="12" spans="1:23" x14ac:dyDescent="0.25">
      <c r="B12" t="s">
        <v>13</v>
      </c>
      <c r="C12">
        <v>88</v>
      </c>
      <c r="D12">
        <v>12</v>
      </c>
      <c r="E12">
        <v>36</v>
      </c>
      <c r="F12">
        <v>21</v>
      </c>
      <c r="G12">
        <v>19</v>
      </c>
      <c r="J12" t="str">
        <f>B12</f>
        <v>Don't know</v>
      </c>
      <c r="K12" s="1">
        <f>C12/C13</f>
        <v>8.8088088088088087E-2</v>
      </c>
      <c r="L12" s="1">
        <f>D12/D13</f>
        <v>4.0816326530612242E-2</v>
      </c>
      <c r="M12" s="1">
        <f>E12/E13</f>
        <v>0.10084033613445378</v>
      </c>
      <c r="N12" s="1">
        <f>F12/F13</f>
        <v>7.3943661971830985E-2</v>
      </c>
      <c r="O12" s="1">
        <f>G12/G13</f>
        <v>0.296875</v>
      </c>
    </row>
    <row r="13" spans="1:23" x14ac:dyDescent="0.25">
      <c r="A13" t="s">
        <v>3</v>
      </c>
      <c r="C13">
        <v>999</v>
      </c>
      <c r="D13">
        <v>294</v>
      </c>
      <c r="E13">
        <v>357</v>
      </c>
      <c r="F13">
        <v>284</v>
      </c>
      <c r="G13">
        <v>64</v>
      </c>
    </row>
    <row r="15" spans="1:23" s="6" customFormat="1" x14ac:dyDescent="0.25">
      <c r="B15" s="9"/>
      <c r="J15" s="9"/>
    </row>
    <row r="18" spans="1:23" x14ac:dyDescent="0.25">
      <c r="A18" t="s">
        <v>191</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187</v>
      </c>
      <c r="C22">
        <v>353</v>
      </c>
      <c r="D22">
        <v>185</v>
      </c>
      <c r="E22">
        <v>112</v>
      </c>
      <c r="F22">
        <v>40</v>
      </c>
      <c r="G22">
        <v>16</v>
      </c>
      <c r="J22" t="str">
        <f>B22</f>
        <v>Strongly agree</v>
      </c>
      <c r="K22" s="1">
        <f>C22/C27</f>
        <v>0.35299999999999998</v>
      </c>
      <c r="L22" s="1">
        <f>D22/D27</f>
        <v>0.74</v>
      </c>
      <c r="M22" s="1">
        <f>E22/E27</f>
        <v>0.32941176470588235</v>
      </c>
      <c r="N22" s="1">
        <f>F22/F27</f>
        <v>0.11661807580174927</v>
      </c>
      <c r="O22" s="1">
        <f>G22/G27</f>
        <v>0.23880597014925373</v>
      </c>
      <c r="R22" t="s">
        <v>199</v>
      </c>
      <c r="S22" s="2">
        <f>K22+K23</f>
        <v>0.50600000000000001</v>
      </c>
      <c r="T22" s="2">
        <f>L22+L23</f>
        <v>0.872</v>
      </c>
      <c r="U22" s="2">
        <f>M22+M23</f>
        <v>0.52058823529411757</v>
      </c>
      <c r="V22" s="2">
        <f>N22+N23</f>
        <v>0.26239067055393583</v>
      </c>
      <c r="W22" s="2">
        <f>O22+O23</f>
        <v>0.31343283582089554</v>
      </c>
    </row>
    <row r="23" spans="1:23" x14ac:dyDescent="0.25">
      <c r="B23" t="s">
        <v>188</v>
      </c>
      <c r="C23">
        <v>153</v>
      </c>
      <c r="D23">
        <v>33</v>
      </c>
      <c r="E23">
        <v>65</v>
      </c>
      <c r="F23">
        <v>50</v>
      </c>
      <c r="G23">
        <v>5</v>
      </c>
      <c r="J23" t="str">
        <f>B23</f>
        <v>Somewhat agree</v>
      </c>
      <c r="K23" s="1">
        <f>C23/C27</f>
        <v>0.153</v>
      </c>
      <c r="L23" s="1">
        <f>D23/D27</f>
        <v>0.13200000000000001</v>
      </c>
      <c r="M23" s="1">
        <f>E23/E27</f>
        <v>0.19117647058823528</v>
      </c>
      <c r="N23" s="1">
        <f>F23/F27</f>
        <v>0.1457725947521866</v>
      </c>
      <c r="O23" s="1">
        <f>G23/G27</f>
        <v>7.4626865671641784E-2</v>
      </c>
      <c r="R23" t="s">
        <v>200</v>
      </c>
      <c r="S23" s="2">
        <f>K24+K25</f>
        <v>0.40499999999999997</v>
      </c>
      <c r="T23" s="2">
        <f>L24+L25</f>
        <v>0.1</v>
      </c>
      <c r="U23" s="2">
        <f>M24+M25</f>
        <v>0.36470588235294121</v>
      </c>
      <c r="V23" s="2">
        <f>N24+N25</f>
        <v>0.66472303206997085</v>
      </c>
      <c r="W23" s="2">
        <f>O24+O25</f>
        <v>0.41791044776119401</v>
      </c>
    </row>
    <row r="24" spans="1:23" x14ac:dyDescent="0.25">
      <c r="B24" t="s">
        <v>189</v>
      </c>
      <c r="C24">
        <v>113</v>
      </c>
      <c r="D24">
        <v>9</v>
      </c>
      <c r="E24">
        <v>50</v>
      </c>
      <c r="F24">
        <v>42</v>
      </c>
      <c r="G24">
        <v>12</v>
      </c>
      <c r="J24" t="str">
        <f>B24</f>
        <v>Somewhat disagree</v>
      </c>
      <c r="K24" s="1">
        <f>C24/C27</f>
        <v>0.113</v>
      </c>
      <c r="L24" s="1">
        <f>D24/D27</f>
        <v>3.5999999999999997E-2</v>
      </c>
      <c r="M24" s="1">
        <f>E24/E27</f>
        <v>0.14705882352941177</v>
      </c>
      <c r="N24" s="1">
        <f>F24/F27</f>
        <v>0.12244897959183673</v>
      </c>
      <c r="O24" s="1">
        <f>G24/G27</f>
        <v>0.17910447761194029</v>
      </c>
      <c r="R24" t="s">
        <v>13</v>
      </c>
      <c r="S24" s="2">
        <f>K26</f>
        <v>8.8999999999999996E-2</v>
      </c>
      <c r="T24" s="2">
        <f>L26</f>
        <v>2.8000000000000001E-2</v>
      </c>
      <c r="U24" s="2">
        <f>M26</f>
        <v>0.11470588235294117</v>
      </c>
      <c r="V24" s="2">
        <f>N26</f>
        <v>7.2886297376093298E-2</v>
      </c>
      <c r="W24" s="2">
        <f>O26</f>
        <v>0.26865671641791045</v>
      </c>
    </row>
    <row r="25" spans="1:23" x14ac:dyDescent="0.25">
      <c r="B25" t="s">
        <v>190</v>
      </c>
      <c r="C25">
        <v>292</v>
      </c>
      <c r="D25">
        <v>16</v>
      </c>
      <c r="E25">
        <v>74</v>
      </c>
      <c r="F25">
        <v>186</v>
      </c>
      <c r="G25">
        <v>16</v>
      </c>
      <c r="J25" t="str">
        <f>B25</f>
        <v>Strongly disagree</v>
      </c>
      <c r="K25" s="1">
        <f>C25/C27</f>
        <v>0.29199999999999998</v>
      </c>
      <c r="L25" s="1">
        <f>D25/D27</f>
        <v>6.4000000000000001E-2</v>
      </c>
      <c r="M25" s="1">
        <f>E25/E27</f>
        <v>0.21764705882352942</v>
      </c>
      <c r="N25" s="1">
        <f>F25/F27</f>
        <v>0.54227405247813409</v>
      </c>
      <c r="O25" s="1">
        <f>G25/G27</f>
        <v>0.23880597014925373</v>
      </c>
    </row>
    <row r="26" spans="1:23" x14ac:dyDescent="0.25">
      <c r="B26" t="s">
        <v>13</v>
      </c>
      <c r="C26">
        <v>89</v>
      </c>
      <c r="D26">
        <v>7</v>
      </c>
      <c r="E26">
        <v>39</v>
      </c>
      <c r="F26">
        <v>25</v>
      </c>
      <c r="G26">
        <v>18</v>
      </c>
      <c r="J26" t="str">
        <f>B26</f>
        <v>Don't know</v>
      </c>
      <c r="K26" s="1">
        <f>C26/C27</f>
        <v>8.8999999999999996E-2</v>
      </c>
      <c r="L26" s="1">
        <f>D26/D27</f>
        <v>2.8000000000000001E-2</v>
      </c>
      <c r="M26" s="1">
        <f>E26/E27</f>
        <v>0.11470588235294117</v>
      </c>
      <c r="N26" s="1">
        <f>F26/F27</f>
        <v>7.2886297376093298E-2</v>
      </c>
      <c r="O26" s="1">
        <f>G26/G27</f>
        <v>0.26865671641791045</v>
      </c>
    </row>
    <row r="27" spans="1:23" x14ac:dyDescent="0.25">
      <c r="A27" t="s">
        <v>3</v>
      </c>
      <c r="C27">
        <v>1000</v>
      </c>
      <c r="D27">
        <v>250</v>
      </c>
      <c r="E27">
        <v>340</v>
      </c>
      <c r="F27">
        <v>343</v>
      </c>
      <c r="G27">
        <v>67</v>
      </c>
    </row>
    <row r="29" spans="1:23" s="6" customFormat="1" x14ac:dyDescent="0.25">
      <c r="B29" s="9"/>
      <c r="J29" s="9"/>
    </row>
    <row r="33" spans="1:23" x14ac:dyDescent="0.25">
      <c r="A33" t="s">
        <v>192</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187</v>
      </c>
      <c r="C37">
        <v>354</v>
      </c>
      <c r="D37">
        <v>215</v>
      </c>
      <c r="E37">
        <v>89</v>
      </c>
      <c r="F37">
        <v>50</v>
      </c>
      <c r="J37" t="str">
        <f>B37</f>
        <v>Strongly agree</v>
      </c>
      <c r="K37" s="1">
        <f>C37/C42</f>
        <v>0.35435435435435436</v>
      </c>
      <c r="L37" s="1">
        <f>D37/D42</f>
        <v>0.34181240063593005</v>
      </c>
      <c r="M37" s="1">
        <f>E37/E42</f>
        <v>0.419811320754717</v>
      </c>
      <c r="N37" s="1">
        <f>F37/F42</f>
        <v>0.31645569620253167</v>
      </c>
      <c r="O37" s="1"/>
      <c r="R37" t="s">
        <v>199</v>
      </c>
      <c r="S37" s="2">
        <f>K37+K38</f>
        <v>0.5075075075075075</v>
      </c>
      <c r="T37" s="2">
        <f>L37+L38</f>
        <v>0.46740858505564387</v>
      </c>
      <c r="U37" s="2">
        <f>M37+M38</f>
        <v>0.59433962264150941</v>
      </c>
      <c r="V37" s="2">
        <f>N37+N38</f>
        <v>0.55063291139240511</v>
      </c>
      <c r="W37" s="2"/>
    </row>
    <row r="38" spans="1:23" x14ac:dyDescent="0.25">
      <c r="B38" t="s">
        <v>188</v>
      </c>
      <c r="C38">
        <v>153</v>
      </c>
      <c r="D38">
        <v>79</v>
      </c>
      <c r="E38">
        <v>37</v>
      </c>
      <c r="F38">
        <v>37</v>
      </c>
      <c r="J38" t="str">
        <f>B38</f>
        <v>Somewhat agree</v>
      </c>
      <c r="K38" s="1">
        <f>C38/C42</f>
        <v>0.15315315315315314</v>
      </c>
      <c r="L38" s="1">
        <f>D38/D42</f>
        <v>0.12559618441971382</v>
      </c>
      <c r="M38" s="1">
        <f>E38/E42</f>
        <v>0.17452830188679244</v>
      </c>
      <c r="N38" s="1">
        <f>F38/F42</f>
        <v>0.23417721518987342</v>
      </c>
      <c r="O38" s="1"/>
      <c r="R38" t="s">
        <v>200</v>
      </c>
      <c r="S38" s="2">
        <f>K39+K40</f>
        <v>0.40340340340340342</v>
      </c>
      <c r="T38" s="2">
        <f>L39+L40</f>
        <v>0.45468998410174877</v>
      </c>
      <c r="U38" s="2">
        <f>M39+M40</f>
        <v>0.26415094339622641</v>
      </c>
      <c r="V38" s="2">
        <f>N39+N40</f>
        <v>0.38607594936708861</v>
      </c>
      <c r="W38" s="2"/>
    </row>
    <row r="39" spans="1:23" x14ac:dyDescent="0.25">
      <c r="B39" t="s">
        <v>189</v>
      </c>
      <c r="C39">
        <v>112</v>
      </c>
      <c r="D39">
        <v>75</v>
      </c>
      <c r="E39">
        <v>25</v>
      </c>
      <c r="F39">
        <v>12</v>
      </c>
      <c r="J39" t="str">
        <f>B39</f>
        <v>Somewhat disagree</v>
      </c>
      <c r="K39" s="1">
        <f>C39/C42</f>
        <v>0.11211211211211211</v>
      </c>
      <c r="L39" s="1">
        <f>D39/D42</f>
        <v>0.1192368839427663</v>
      </c>
      <c r="M39" s="1">
        <f>E39/E42</f>
        <v>0.11792452830188679</v>
      </c>
      <c r="N39" s="1">
        <f>F39/F42</f>
        <v>7.5949367088607597E-2</v>
      </c>
      <c r="O39" s="1"/>
      <c r="R39" t="s">
        <v>13</v>
      </c>
      <c r="S39" s="2">
        <f>K41</f>
        <v>8.9089089089089094E-2</v>
      </c>
      <c r="T39" s="2">
        <f>L41</f>
        <v>7.7901430842607311E-2</v>
      </c>
      <c r="U39" s="2">
        <f>M41</f>
        <v>0.14150943396226415</v>
      </c>
      <c r="V39" s="2">
        <f>N41</f>
        <v>6.3291139240506333E-2</v>
      </c>
      <c r="W39" s="2"/>
    </row>
    <row r="40" spans="1:23" x14ac:dyDescent="0.25">
      <c r="B40" t="s">
        <v>190</v>
      </c>
      <c r="C40">
        <v>291</v>
      </c>
      <c r="D40">
        <v>211</v>
      </c>
      <c r="E40">
        <v>31</v>
      </c>
      <c r="F40">
        <v>49</v>
      </c>
      <c r="J40" t="str">
        <f>B40</f>
        <v>Strongly disagree</v>
      </c>
      <c r="K40" s="1">
        <f>C40/C42</f>
        <v>0.29129129129129128</v>
      </c>
      <c r="L40" s="1">
        <f>D40/D42</f>
        <v>0.3354531001589825</v>
      </c>
      <c r="M40" s="1">
        <f>E40/E42</f>
        <v>0.14622641509433962</v>
      </c>
      <c r="N40" s="1">
        <f>F40/F42</f>
        <v>0.310126582278481</v>
      </c>
      <c r="O40" s="1"/>
    </row>
    <row r="41" spans="1:23" x14ac:dyDescent="0.25">
      <c r="B41" t="s">
        <v>13</v>
      </c>
      <c r="C41">
        <v>89</v>
      </c>
      <c r="D41">
        <v>49</v>
      </c>
      <c r="E41">
        <v>30</v>
      </c>
      <c r="F41">
        <v>10</v>
      </c>
      <c r="J41" t="str">
        <f>B41</f>
        <v>Don't know</v>
      </c>
      <c r="K41" s="1">
        <f>C41/C42</f>
        <v>8.9089089089089094E-2</v>
      </c>
      <c r="L41" s="1">
        <f>D41/D42</f>
        <v>7.7901430842607311E-2</v>
      </c>
      <c r="M41" s="1">
        <f>E41/E42</f>
        <v>0.14150943396226415</v>
      </c>
      <c r="N41" s="1">
        <f>F41/F42</f>
        <v>6.3291139240506333E-2</v>
      </c>
      <c r="O41" s="1"/>
    </row>
    <row r="42" spans="1:23" x14ac:dyDescent="0.25">
      <c r="A42" t="s">
        <v>3</v>
      </c>
      <c r="C42">
        <v>999</v>
      </c>
      <c r="D42">
        <v>629</v>
      </c>
      <c r="E42">
        <v>212</v>
      </c>
      <c r="F42">
        <v>158</v>
      </c>
    </row>
    <row r="44" spans="1:23" s="6" customFormat="1" x14ac:dyDescent="0.25">
      <c r="B44" s="9"/>
      <c r="J44" s="9"/>
    </row>
    <row r="48" spans="1:23" x14ac:dyDescent="0.25">
      <c r="A48" t="s">
        <v>193</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187</v>
      </c>
      <c r="C52">
        <v>354</v>
      </c>
      <c r="D52">
        <v>147</v>
      </c>
      <c r="E52">
        <v>207</v>
      </c>
      <c r="J52" t="str">
        <f>B52</f>
        <v>Strongly agree</v>
      </c>
      <c r="K52" s="1">
        <f>C52/C57</f>
        <v>0.35364635364635366</v>
      </c>
      <c r="L52" s="1">
        <f>D52/D57</f>
        <v>0.30434782608695654</v>
      </c>
      <c r="M52" s="1">
        <f>E52/E57</f>
        <v>0.39961389961389959</v>
      </c>
      <c r="N52" s="1"/>
      <c r="O52" s="1"/>
      <c r="R52" t="s">
        <v>199</v>
      </c>
      <c r="S52" s="2">
        <f>K52+K53</f>
        <v>0.50749250749250752</v>
      </c>
      <c r="T52" s="2">
        <f>L52+L53</f>
        <v>0.48240165631469978</v>
      </c>
      <c r="U52" s="2">
        <f>M52+M53</f>
        <v>0.53088803088803083</v>
      </c>
      <c r="V52" s="2"/>
      <c r="W52" s="2"/>
    </row>
    <row r="53" spans="1:23" x14ac:dyDescent="0.25">
      <c r="B53" t="s">
        <v>188</v>
      </c>
      <c r="C53">
        <v>154</v>
      </c>
      <c r="D53">
        <v>86</v>
      </c>
      <c r="E53">
        <v>68</v>
      </c>
      <c r="J53" t="str">
        <f>B53</f>
        <v>Somewhat agree</v>
      </c>
      <c r="K53" s="1">
        <f>C53/C57</f>
        <v>0.15384615384615385</v>
      </c>
      <c r="L53" s="1">
        <f>D53/D57</f>
        <v>0.17805383022774326</v>
      </c>
      <c r="M53" s="1">
        <f>E53/E57</f>
        <v>0.13127413127413126</v>
      </c>
      <c r="N53" s="1"/>
      <c r="O53" s="1"/>
      <c r="R53" t="s">
        <v>200</v>
      </c>
      <c r="S53" s="2">
        <f>K54+K55</f>
        <v>0.40359640359640359</v>
      </c>
      <c r="T53" s="2">
        <f>L54+L55</f>
        <v>0.46376811594202899</v>
      </c>
      <c r="U53" s="2">
        <f>M54+M55</f>
        <v>0.34749034749034746</v>
      </c>
      <c r="V53" s="2"/>
      <c r="W53" s="2"/>
    </row>
    <row r="54" spans="1:23" x14ac:dyDescent="0.25">
      <c r="B54" t="s">
        <v>189</v>
      </c>
      <c r="C54">
        <v>113</v>
      </c>
      <c r="D54">
        <v>57</v>
      </c>
      <c r="E54">
        <v>56</v>
      </c>
      <c r="J54" t="str">
        <f>B54</f>
        <v>Somewhat disagree</v>
      </c>
      <c r="K54" s="1">
        <f>C54/C57</f>
        <v>0.11288711288711288</v>
      </c>
      <c r="L54" s="1">
        <f>D54/D57</f>
        <v>0.11801242236024845</v>
      </c>
      <c r="M54" s="1">
        <f>E54/E57</f>
        <v>0.10810810810810811</v>
      </c>
      <c r="N54" s="1"/>
      <c r="O54" s="1"/>
      <c r="R54" t="s">
        <v>13</v>
      </c>
      <c r="S54" s="2">
        <f>K56</f>
        <v>8.8911088911088912E-2</v>
      </c>
      <c r="T54" s="2">
        <f>L56</f>
        <v>5.3830227743271224E-2</v>
      </c>
      <c r="U54" s="2">
        <f>M56</f>
        <v>0.12162162162162163</v>
      </c>
      <c r="V54" s="2"/>
      <c r="W54" s="2"/>
    </row>
    <row r="55" spans="1:23" x14ac:dyDescent="0.25">
      <c r="B55" t="s">
        <v>190</v>
      </c>
      <c r="C55">
        <v>291</v>
      </c>
      <c r="D55">
        <v>167</v>
      </c>
      <c r="E55">
        <v>124</v>
      </c>
      <c r="J55" t="str">
        <f>B55</f>
        <v>Strongly disagree</v>
      </c>
      <c r="K55" s="1">
        <f>C55/C57</f>
        <v>0.29070929070929069</v>
      </c>
      <c r="L55" s="1">
        <f>D55/D57</f>
        <v>0.34575569358178054</v>
      </c>
      <c r="M55" s="1">
        <f>E55/E57</f>
        <v>0.23938223938223938</v>
      </c>
      <c r="N55" s="1"/>
      <c r="O55" s="1"/>
    </row>
    <row r="56" spans="1:23" x14ac:dyDescent="0.25">
      <c r="B56" t="s">
        <v>13</v>
      </c>
      <c r="C56">
        <v>89</v>
      </c>
      <c r="D56">
        <v>26</v>
      </c>
      <c r="E56">
        <v>63</v>
      </c>
      <c r="J56" t="str">
        <f>B56</f>
        <v>Don't know</v>
      </c>
      <c r="K56" s="1">
        <f>C56/C57</f>
        <v>8.8911088911088912E-2</v>
      </c>
      <c r="L56" s="1">
        <f>D56/D57</f>
        <v>5.3830227743271224E-2</v>
      </c>
      <c r="M56" s="1">
        <f>E56/E57</f>
        <v>0.12162162162162163</v>
      </c>
      <c r="N56" s="1"/>
      <c r="O56" s="1"/>
    </row>
    <row r="57" spans="1:23" x14ac:dyDescent="0.25">
      <c r="A57" t="s">
        <v>3</v>
      </c>
      <c r="C57">
        <v>1001</v>
      </c>
      <c r="D57">
        <v>483</v>
      </c>
      <c r="E57">
        <v>518</v>
      </c>
    </row>
    <row r="59" spans="1:23" s="6" customFormat="1" x14ac:dyDescent="0.25">
      <c r="B59" s="9"/>
      <c r="J59" s="9"/>
    </row>
    <row r="63" spans="1:23" x14ac:dyDescent="0.25">
      <c r="A63" t="s">
        <v>194</v>
      </c>
    </row>
    <row r="64" spans="1:23" x14ac:dyDescent="0.25">
      <c r="A64" t="s">
        <v>1</v>
      </c>
    </row>
    <row r="65" spans="1:23" x14ac:dyDescent="0.25">
      <c r="C65" t="s">
        <v>3</v>
      </c>
      <c r="D65" t="s">
        <v>30</v>
      </c>
    </row>
    <row r="66" spans="1:23" s="3" customFormat="1" ht="12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187</v>
      </c>
      <c r="C67">
        <v>354</v>
      </c>
      <c r="D67">
        <v>117</v>
      </c>
      <c r="E67">
        <v>87</v>
      </c>
      <c r="F67">
        <v>150</v>
      </c>
      <c r="J67" t="str">
        <f>B67</f>
        <v>Strongly agree</v>
      </c>
      <c r="K67" s="1">
        <f>C67/C72</f>
        <v>0.35364635364635366</v>
      </c>
      <c r="L67" s="1">
        <f>D67/D72</f>
        <v>0.39261744966442952</v>
      </c>
      <c r="M67" s="1">
        <f>E67/E72</f>
        <v>0.35222672064777327</v>
      </c>
      <c r="N67" s="1">
        <f>F67/F72</f>
        <v>0.32894736842105265</v>
      </c>
      <c r="O67" s="1"/>
      <c r="R67" t="s">
        <v>199</v>
      </c>
      <c r="S67" s="2">
        <f>K67+K68</f>
        <v>0.50749250749250752</v>
      </c>
      <c r="T67" s="2">
        <f>L67+L68</f>
        <v>0.49664429530201343</v>
      </c>
      <c r="U67" s="2">
        <f>M67+M68</f>
        <v>0.40890688259109309</v>
      </c>
      <c r="V67" s="2">
        <f>N67+N68</f>
        <v>0.56798245614035092</v>
      </c>
      <c r="W67" s="2"/>
    </row>
    <row r="68" spans="1:23" x14ac:dyDescent="0.25">
      <c r="B68" t="s">
        <v>188</v>
      </c>
      <c r="C68">
        <v>154</v>
      </c>
      <c r="D68">
        <v>31</v>
      </c>
      <c r="E68">
        <v>14</v>
      </c>
      <c r="F68">
        <v>109</v>
      </c>
      <c r="J68" t="str">
        <f>B68</f>
        <v>Somewhat agree</v>
      </c>
      <c r="K68" s="1">
        <f>C68/C72</f>
        <v>0.15384615384615385</v>
      </c>
      <c r="L68" s="1">
        <f>D68/D72</f>
        <v>0.1040268456375839</v>
      </c>
      <c r="M68" s="1">
        <f>E68/E72</f>
        <v>5.6680161943319839E-2</v>
      </c>
      <c r="N68" s="1">
        <f>F68/F72</f>
        <v>0.23903508771929824</v>
      </c>
      <c r="O68" s="1"/>
      <c r="R68" t="s">
        <v>200</v>
      </c>
      <c r="S68" s="2">
        <f>K69+K70</f>
        <v>0.40259740259740256</v>
      </c>
      <c r="T68" s="2">
        <f>L69+L70</f>
        <v>0.45973154362416108</v>
      </c>
      <c r="U68" s="2">
        <f>M69+M70</f>
        <v>0.46963562753036436</v>
      </c>
      <c r="V68" s="2">
        <f>N69+N70</f>
        <v>0.32894736842105265</v>
      </c>
      <c r="W68" s="2"/>
    </row>
    <row r="69" spans="1:23" x14ac:dyDescent="0.25">
      <c r="B69" t="s">
        <v>189</v>
      </c>
      <c r="C69">
        <v>112</v>
      </c>
      <c r="D69">
        <v>22</v>
      </c>
      <c r="E69">
        <v>35</v>
      </c>
      <c r="F69">
        <v>55</v>
      </c>
      <c r="J69" t="str">
        <f>B69</f>
        <v>Somewhat disagree</v>
      </c>
      <c r="K69" s="1">
        <f>C69/C72</f>
        <v>0.11188811188811189</v>
      </c>
      <c r="L69" s="1">
        <f>D69/D72</f>
        <v>7.3825503355704702E-2</v>
      </c>
      <c r="M69" s="1">
        <f>E69/E72</f>
        <v>0.1417004048582996</v>
      </c>
      <c r="N69" s="1">
        <f>F69/F72</f>
        <v>0.1206140350877193</v>
      </c>
      <c r="O69" s="1"/>
      <c r="R69" t="s">
        <v>13</v>
      </c>
      <c r="S69" s="2">
        <f>K71</f>
        <v>8.9910089910089905E-2</v>
      </c>
      <c r="T69" s="2">
        <f>L71</f>
        <v>4.3624161073825503E-2</v>
      </c>
      <c r="U69" s="2">
        <f>M71</f>
        <v>0.1214574898785425</v>
      </c>
      <c r="V69" s="2">
        <f>N71</f>
        <v>0.10307017543859649</v>
      </c>
      <c r="W69" s="2"/>
    </row>
    <row r="70" spans="1:23" x14ac:dyDescent="0.25">
      <c r="B70" t="s">
        <v>190</v>
      </c>
      <c r="C70">
        <v>291</v>
      </c>
      <c r="D70">
        <v>115</v>
      </c>
      <c r="E70">
        <v>81</v>
      </c>
      <c r="F70">
        <v>95</v>
      </c>
      <c r="J70" t="str">
        <f>B70</f>
        <v>Strongly disagree</v>
      </c>
      <c r="K70" s="1">
        <f>C70/C72</f>
        <v>0.29070929070929069</v>
      </c>
      <c r="L70" s="1">
        <f>D70/D72</f>
        <v>0.38590604026845637</v>
      </c>
      <c r="M70" s="1">
        <f>E70/E72</f>
        <v>0.32793522267206476</v>
      </c>
      <c r="N70" s="1">
        <f>F70/F72</f>
        <v>0.20833333333333334</v>
      </c>
      <c r="O70" s="1"/>
    </row>
    <row r="71" spans="1:23" x14ac:dyDescent="0.25">
      <c r="B71" t="s">
        <v>13</v>
      </c>
      <c r="C71">
        <v>90</v>
      </c>
      <c r="D71">
        <v>13</v>
      </c>
      <c r="E71">
        <v>30</v>
      </c>
      <c r="F71">
        <v>47</v>
      </c>
      <c r="J71" t="str">
        <f>B71</f>
        <v>Don't know</v>
      </c>
      <c r="K71" s="1">
        <f>C71/C72</f>
        <v>8.9910089910089905E-2</v>
      </c>
      <c r="L71" s="1">
        <f>D71/D72</f>
        <v>4.3624161073825503E-2</v>
      </c>
      <c r="M71" s="1">
        <f>E71/E72</f>
        <v>0.1214574898785425</v>
      </c>
      <c r="N71" s="1">
        <f>F71/F72</f>
        <v>0.10307017543859649</v>
      </c>
      <c r="O71" s="1"/>
    </row>
    <row r="72" spans="1:23" x14ac:dyDescent="0.25">
      <c r="A72" t="s">
        <v>3</v>
      </c>
      <c r="C72">
        <v>1001</v>
      </c>
      <c r="D72">
        <v>298</v>
      </c>
      <c r="E72">
        <v>247</v>
      </c>
      <c r="F72">
        <v>456</v>
      </c>
    </row>
    <row r="74" spans="1:23" s="6" customFormat="1" x14ac:dyDescent="0.25">
      <c r="B74" s="9"/>
      <c r="J74" s="9"/>
    </row>
    <row r="77" spans="1:23" x14ac:dyDescent="0.25">
      <c r="A77" t="s">
        <v>195</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B81" t="s">
        <v>187</v>
      </c>
      <c r="C81">
        <v>354</v>
      </c>
      <c r="D81">
        <v>102</v>
      </c>
      <c r="E81">
        <v>88</v>
      </c>
      <c r="F81">
        <v>164</v>
      </c>
      <c r="J81" t="str">
        <f>B81</f>
        <v>Strongly agree</v>
      </c>
      <c r="K81" s="1">
        <f>C81/C86</f>
        <v>0.35399999999999998</v>
      </c>
      <c r="L81" s="1">
        <f>D81/D86</f>
        <v>0.29394812680115273</v>
      </c>
      <c r="M81" s="1">
        <f>E81/E86</f>
        <v>0.27586206896551724</v>
      </c>
      <c r="N81" s="1">
        <f>F81/F86</f>
        <v>0.49101796407185627</v>
      </c>
      <c r="O81" s="1"/>
      <c r="R81" t="s">
        <v>199</v>
      </c>
      <c r="S81" s="2">
        <f>K81+K82</f>
        <v>0.50800000000000001</v>
      </c>
      <c r="T81" s="2">
        <f>L81+L82</f>
        <v>0.47838616714697402</v>
      </c>
      <c r="U81" s="2">
        <f>M81+M82</f>
        <v>0.41065830721003138</v>
      </c>
      <c r="V81" s="2">
        <f>N81+N82</f>
        <v>0.63173652694610771</v>
      </c>
      <c r="W81" s="2"/>
    </row>
    <row r="82" spans="1:23" x14ac:dyDescent="0.25">
      <c r="B82" t="s">
        <v>188</v>
      </c>
      <c r="C82">
        <v>154</v>
      </c>
      <c r="D82">
        <v>64</v>
      </c>
      <c r="E82">
        <v>43</v>
      </c>
      <c r="F82">
        <v>47</v>
      </c>
      <c r="J82" t="str">
        <f>B82</f>
        <v>Somewhat agree</v>
      </c>
      <c r="K82" s="1">
        <f>C82/C86</f>
        <v>0.154</v>
      </c>
      <c r="L82" s="1">
        <f>D82/D86</f>
        <v>0.18443804034582131</v>
      </c>
      <c r="M82" s="1">
        <f>E82/E86</f>
        <v>0.13479623824451412</v>
      </c>
      <c r="N82" s="1">
        <f>F82/F86</f>
        <v>0.1407185628742515</v>
      </c>
      <c r="O82" s="1"/>
      <c r="R82" t="s">
        <v>200</v>
      </c>
      <c r="S82" s="2">
        <f>K83+K84</f>
        <v>0.40299999999999997</v>
      </c>
      <c r="T82" s="2">
        <f>L83+L84</f>
        <v>0.40922190201729103</v>
      </c>
      <c r="U82" s="2">
        <f>M83+M84</f>
        <v>0.47335423197492166</v>
      </c>
      <c r="V82" s="2">
        <f>N83+N84</f>
        <v>0.32934131736526945</v>
      </c>
      <c r="W82" s="2"/>
    </row>
    <row r="83" spans="1:23" x14ac:dyDescent="0.25">
      <c r="B83" t="s">
        <v>189</v>
      </c>
      <c r="C83">
        <v>112</v>
      </c>
      <c r="D83">
        <v>49</v>
      </c>
      <c r="E83">
        <v>32</v>
      </c>
      <c r="F83">
        <v>31</v>
      </c>
      <c r="J83" t="str">
        <f>B83</f>
        <v>Somewhat disagree</v>
      </c>
      <c r="K83" s="1">
        <f>C83/C86</f>
        <v>0.112</v>
      </c>
      <c r="L83" s="1">
        <f>D83/D86</f>
        <v>0.14121037463976946</v>
      </c>
      <c r="M83" s="1">
        <f>E83/E86</f>
        <v>0.10031347962382445</v>
      </c>
      <c r="N83" s="1">
        <f>F83/F86</f>
        <v>9.2814371257485026E-2</v>
      </c>
      <c r="O83" s="1"/>
      <c r="R83" t="s">
        <v>13</v>
      </c>
      <c r="S83" s="2">
        <f>K85</f>
        <v>8.8999999999999996E-2</v>
      </c>
      <c r="T83" s="2">
        <f>L85</f>
        <v>0.11239193083573487</v>
      </c>
      <c r="U83" s="2">
        <f>M85</f>
        <v>0.11598746081504702</v>
      </c>
      <c r="V83" s="2">
        <f>N85</f>
        <v>3.8922155688622756E-2</v>
      </c>
      <c r="W83" s="2"/>
    </row>
    <row r="84" spans="1:23" x14ac:dyDescent="0.25">
      <c r="B84" t="s">
        <v>190</v>
      </c>
      <c r="C84">
        <v>291</v>
      </c>
      <c r="D84">
        <v>93</v>
      </c>
      <c r="E84">
        <v>119</v>
      </c>
      <c r="F84">
        <v>79</v>
      </c>
      <c r="J84" t="str">
        <f>B84</f>
        <v>Strongly disagree</v>
      </c>
      <c r="K84" s="1">
        <f>C84/C86</f>
        <v>0.29099999999999998</v>
      </c>
      <c r="L84" s="1">
        <f>D84/D86</f>
        <v>0.2680115273775216</v>
      </c>
      <c r="M84" s="1">
        <f>E84/E86</f>
        <v>0.37304075235109718</v>
      </c>
      <c r="N84" s="1">
        <f>F84/F86</f>
        <v>0.23652694610778444</v>
      </c>
      <c r="O84" s="1"/>
    </row>
    <row r="85" spans="1:23" x14ac:dyDescent="0.25">
      <c r="B85" t="s">
        <v>13</v>
      </c>
      <c r="C85">
        <v>89</v>
      </c>
      <c r="D85">
        <v>39</v>
      </c>
      <c r="E85">
        <v>37</v>
      </c>
      <c r="F85">
        <v>13</v>
      </c>
      <c r="J85" t="str">
        <f>B85</f>
        <v>Don't know</v>
      </c>
      <c r="K85" s="1">
        <f>C85/C86</f>
        <v>8.8999999999999996E-2</v>
      </c>
      <c r="L85" s="1">
        <f>D85/D86</f>
        <v>0.11239193083573487</v>
      </c>
      <c r="M85" s="1">
        <f>E85/E86</f>
        <v>0.11598746081504702</v>
      </c>
      <c r="N85" s="1">
        <f>F85/F86</f>
        <v>3.8922155688622756E-2</v>
      </c>
      <c r="O85" s="1"/>
    </row>
    <row r="86" spans="1:23" x14ac:dyDescent="0.25">
      <c r="A86" t="s">
        <v>3</v>
      </c>
      <c r="C86">
        <v>1000</v>
      </c>
      <c r="D86">
        <v>347</v>
      </c>
      <c r="E86">
        <v>319</v>
      </c>
      <c r="F86">
        <v>334</v>
      </c>
    </row>
    <row r="88" spans="1:23" s="6" customFormat="1" x14ac:dyDescent="0.25">
      <c r="B88" s="9"/>
      <c r="J88" s="9"/>
    </row>
    <row r="91" spans="1:23" x14ac:dyDescent="0.25">
      <c r="A91" t="s">
        <v>196</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B95" t="s">
        <v>187</v>
      </c>
      <c r="C95">
        <v>354</v>
      </c>
      <c r="D95">
        <v>114</v>
      </c>
      <c r="E95">
        <v>91</v>
      </c>
      <c r="F95">
        <v>93</v>
      </c>
      <c r="G95">
        <v>56</v>
      </c>
      <c r="J95" t="str">
        <f>B95</f>
        <v>Strongly agree</v>
      </c>
      <c r="K95" s="1">
        <f>C95/C100</f>
        <v>0.35470941883767537</v>
      </c>
      <c r="L95" s="1">
        <f>D95/D100</f>
        <v>0.40282685512367489</v>
      </c>
      <c r="M95" s="1">
        <f>E95/E100</f>
        <v>0.38559322033898308</v>
      </c>
      <c r="N95" s="1">
        <f>F95/F100</f>
        <v>0.3184931506849315</v>
      </c>
      <c r="O95" s="1">
        <f>G95/G100</f>
        <v>0.29946524064171121</v>
      </c>
      <c r="R95" t="s">
        <v>199</v>
      </c>
      <c r="S95" s="2">
        <f>K95+K96</f>
        <v>0.50801603206412826</v>
      </c>
      <c r="T95" s="2">
        <f>L95+L96</f>
        <v>0.60070671378091867</v>
      </c>
      <c r="U95" s="2">
        <f>M95+M96</f>
        <v>0.56355932203389836</v>
      </c>
      <c r="V95" s="2">
        <f>N95+N96</f>
        <v>0.44178082191780821</v>
      </c>
      <c r="W95" s="2">
        <f>O95+O96</f>
        <v>0.40106951871657753</v>
      </c>
    </row>
    <row r="96" spans="1:23" x14ac:dyDescent="0.25">
      <c r="B96" t="s">
        <v>188</v>
      </c>
      <c r="C96">
        <v>153</v>
      </c>
      <c r="D96">
        <v>56</v>
      </c>
      <c r="E96">
        <v>42</v>
      </c>
      <c r="F96">
        <v>36</v>
      </c>
      <c r="G96">
        <v>19</v>
      </c>
      <c r="J96" t="str">
        <f>B96</f>
        <v>Somewhat agree</v>
      </c>
      <c r="K96" s="1">
        <f>C96/C100</f>
        <v>0.15330661322645289</v>
      </c>
      <c r="L96" s="1">
        <f>D96/D100</f>
        <v>0.19787985865724381</v>
      </c>
      <c r="M96" s="1">
        <f>E96/E100</f>
        <v>0.17796610169491525</v>
      </c>
      <c r="N96" s="1">
        <f>F96/F100</f>
        <v>0.12328767123287671</v>
      </c>
      <c r="O96" s="1">
        <f>G96/G100</f>
        <v>0.10160427807486631</v>
      </c>
      <c r="R96" t="s">
        <v>200</v>
      </c>
      <c r="S96" s="2">
        <f>K97+K98</f>
        <v>0.40380761523046094</v>
      </c>
      <c r="T96" s="2">
        <f>L97+L98</f>
        <v>0.32155477031802115</v>
      </c>
      <c r="U96" s="2">
        <f>M97+M98</f>
        <v>0.36864406779661019</v>
      </c>
      <c r="V96" s="2">
        <f>N97+N98</f>
        <v>0.45205479452054798</v>
      </c>
      <c r="W96" s="2">
        <f>O97+O98</f>
        <v>0.49732620320855614</v>
      </c>
    </row>
    <row r="97" spans="1:23" x14ac:dyDescent="0.25">
      <c r="B97" t="s">
        <v>189</v>
      </c>
      <c r="C97">
        <v>113</v>
      </c>
      <c r="D97">
        <v>36</v>
      </c>
      <c r="E97">
        <v>29</v>
      </c>
      <c r="F97">
        <v>22</v>
      </c>
      <c r="G97">
        <v>26</v>
      </c>
      <c r="J97" t="str">
        <f>B97</f>
        <v>Somewhat disagree</v>
      </c>
      <c r="K97" s="1">
        <f>C97/C100</f>
        <v>0.11322645290581163</v>
      </c>
      <c r="L97" s="1">
        <f>D97/D100</f>
        <v>0.12720848056537101</v>
      </c>
      <c r="M97" s="1">
        <f>E97/E100</f>
        <v>0.1228813559322034</v>
      </c>
      <c r="N97" s="1">
        <f>F97/F100</f>
        <v>7.5342465753424653E-2</v>
      </c>
      <c r="O97" s="1">
        <f>G97/G100</f>
        <v>0.13903743315508021</v>
      </c>
      <c r="R97" t="s">
        <v>13</v>
      </c>
      <c r="S97" s="2">
        <f>K99</f>
        <v>8.8176352705410826E-2</v>
      </c>
      <c r="T97" s="2">
        <f>L99</f>
        <v>7.7738515901060068E-2</v>
      </c>
      <c r="U97" s="2">
        <f>M99</f>
        <v>6.7796610169491525E-2</v>
      </c>
      <c r="V97" s="2">
        <f>N99</f>
        <v>0.10616438356164383</v>
      </c>
      <c r="W97" s="2">
        <f>O99</f>
        <v>0.10160427807486631</v>
      </c>
    </row>
    <row r="98" spans="1:23" x14ac:dyDescent="0.25">
      <c r="B98" t="s">
        <v>190</v>
      </c>
      <c r="C98">
        <v>290</v>
      </c>
      <c r="D98">
        <v>55</v>
      </c>
      <c r="E98">
        <v>58</v>
      </c>
      <c r="F98">
        <v>110</v>
      </c>
      <c r="G98">
        <v>67</v>
      </c>
      <c r="J98" t="str">
        <f>B98</f>
        <v>Strongly disagree</v>
      </c>
      <c r="K98" s="1">
        <f>C98/C100</f>
        <v>0.29058116232464931</v>
      </c>
      <c r="L98" s="1">
        <f>D98/D100</f>
        <v>0.19434628975265017</v>
      </c>
      <c r="M98" s="1">
        <f>E98/E100</f>
        <v>0.24576271186440679</v>
      </c>
      <c r="N98" s="1">
        <f>F98/F100</f>
        <v>0.37671232876712329</v>
      </c>
      <c r="O98" s="1">
        <f>G98/G100</f>
        <v>0.35828877005347592</v>
      </c>
    </row>
    <row r="99" spans="1:23" x14ac:dyDescent="0.25">
      <c r="B99" t="s">
        <v>13</v>
      </c>
      <c r="C99">
        <v>88</v>
      </c>
      <c r="D99">
        <v>22</v>
      </c>
      <c r="E99">
        <v>16</v>
      </c>
      <c r="F99">
        <v>31</v>
      </c>
      <c r="G99">
        <v>19</v>
      </c>
      <c r="J99" t="str">
        <f>B99</f>
        <v>Don't know</v>
      </c>
      <c r="K99" s="1">
        <f>C99/C100</f>
        <v>8.8176352705410826E-2</v>
      </c>
      <c r="L99" s="1">
        <f>D99/D100</f>
        <v>7.7738515901060068E-2</v>
      </c>
      <c r="M99" s="1">
        <f>E99/E100</f>
        <v>6.7796610169491525E-2</v>
      </c>
      <c r="N99" s="1">
        <f>F99/F100</f>
        <v>0.10616438356164383</v>
      </c>
      <c r="O99" s="1">
        <f>G99/G100</f>
        <v>0.10160427807486631</v>
      </c>
    </row>
    <row r="100" spans="1:23" x14ac:dyDescent="0.25">
      <c r="A100" t="s">
        <v>3</v>
      </c>
      <c r="C100">
        <v>998</v>
      </c>
      <c r="D100">
        <v>283</v>
      </c>
      <c r="E100">
        <v>236</v>
      </c>
      <c r="F100">
        <v>292</v>
      </c>
      <c r="G100">
        <v>187</v>
      </c>
    </row>
    <row r="102" spans="1:23" s="6" customFormat="1" x14ac:dyDescent="0.25">
      <c r="B102" s="9"/>
      <c r="J102" s="9"/>
    </row>
    <row r="105" spans="1:23" x14ac:dyDescent="0.25">
      <c r="A105" t="s">
        <v>197</v>
      </c>
    </row>
    <row r="106" spans="1:23" x14ac:dyDescent="0.25">
      <c r="A106" t="s">
        <v>1</v>
      </c>
    </row>
    <row r="107" spans="1:23" x14ac:dyDescent="0.25">
      <c r="C107" t="s">
        <v>3</v>
      </c>
      <c r="D107" t="s">
        <v>46</v>
      </c>
    </row>
    <row r="108" spans="1:23" s="3" customFormat="1" ht="60" x14ac:dyDescent="0.25">
      <c r="D108" s="3" t="s">
        <v>47</v>
      </c>
      <c r="E108" s="3" t="s">
        <v>48</v>
      </c>
      <c r="F108" s="3" t="s">
        <v>49</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B109" t="s">
        <v>187</v>
      </c>
      <c r="C109">
        <v>354</v>
      </c>
      <c r="D109">
        <v>204</v>
      </c>
      <c r="E109">
        <v>127</v>
      </c>
      <c r="F109">
        <v>23</v>
      </c>
      <c r="J109" t="str">
        <f>B109</f>
        <v>Strongly agree</v>
      </c>
      <c r="K109" s="1">
        <f>C109/C114</f>
        <v>0.35470941883767537</v>
      </c>
      <c r="L109" s="1">
        <f>D109/D114</f>
        <v>0.48920863309352519</v>
      </c>
      <c r="M109" s="1">
        <f>E109/E114</f>
        <v>0.28097345132743362</v>
      </c>
      <c r="N109" s="1">
        <f>F109/F114</f>
        <v>0.17829457364341086</v>
      </c>
      <c r="O109" s="1"/>
      <c r="R109" t="s">
        <v>199</v>
      </c>
      <c r="S109" s="2">
        <f>K109+K110</f>
        <v>0.50801603206412826</v>
      </c>
      <c r="T109" s="2">
        <f>L109+L110</f>
        <v>0.55875299760191843</v>
      </c>
      <c r="U109" s="2">
        <f>M109+M110</f>
        <v>0.53761061946902655</v>
      </c>
      <c r="V109" s="2">
        <f>N109+N110</f>
        <v>0.24031007751937986</v>
      </c>
      <c r="W109" s="2"/>
    </row>
    <row r="110" spans="1:23" x14ac:dyDescent="0.25">
      <c r="B110" t="s">
        <v>188</v>
      </c>
      <c r="C110">
        <v>153</v>
      </c>
      <c r="D110">
        <v>29</v>
      </c>
      <c r="E110">
        <v>116</v>
      </c>
      <c r="F110">
        <v>8</v>
      </c>
      <c r="J110" t="str">
        <f>B110</f>
        <v>Somewhat agree</v>
      </c>
      <c r="K110" s="1">
        <f>C110/C114</f>
        <v>0.15330661322645289</v>
      </c>
      <c r="L110" s="1">
        <f>D110/D114</f>
        <v>6.9544364508393283E-2</v>
      </c>
      <c r="M110" s="1">
        <f>E110/E114</f>
        <v>0.25663716814159293</v>
      </c>
      <c r="N110" s="1">
        <f>F110/F114</f>
        <v>6.2015503875968991E-2</v>
      </c>
      <c r="O110" s="1"/>
      <c r="R110" t="s">
        <v>200</v>
      </c>
      <c r="S110" s="2">
        <f>K111+K112</f>
        <v>0.40380761523046094</v>
      </c>
      <c r="T110" s="2">
        <f>L111+L112</f>
        <v>0.42206235011990406</v>
      </c>
      <c r="U110" s="2">
        <f>M111+M112</f>
        <v>0.38495575221238942</v>
      </c>
      <c r="V110" s="2">
        <f>N111+N112</f>
        <v>0.41085271317829458</v>
      </c>
      <c r="W110" s="2"/>
    </row>
    <row r="111" spans="1:23" x14ac:dyDescent="0.25">
      <c r="B111" t="s">
        <v>189</v>
      </c>
      <c r="C111">
        <v>112</v>
      </c>
      <c r="D111">
        <v>31</v>
      </c>
      <c r="E111">
        <v>58</v>
      </c>
      <c r="F111">
        <v>23</v>
      </c>
      <c r="J111" t="str">
        <f>B111</f>
        <v>Somewhat disagree</v>
      </c>
      <c r="K111" s="1">
        <f>C111/C114</f>
        <v>0.11222444889779559</v>
      </c>
      <c r="L111" s="1">
        <f>D111/D114</f>
        <v>7.4340527577937646E-2</v>
      </c>
      <c r="M111" s="1">
        <f>E111/E114</f>
        <v>0.12831858407079647</v>
      </c>
      <c r="N111" s="1">
        <f>F111/F114</f>
        <v>0.17829457364341086</v>
      </c>
      <c r="O111" s="1"/>
      <c r="R111" t="s">
        <v>13</v>
      </c>
      <c r="S111" s="2">
        <f>K113</f>
        <v>8.8176352705410826E-2</v>
      </c>
      <c r="T111" s="2">
        <f>L113</f>
        <v>1.9184652278177457E-2</v>
      </c>
      <c r="U111" s="2">
        <f>M113</f>
        <v>7.7433628318584066E-2</v>
      </c>
      <c r="V111" s="2">
        <f>N113</f>
        <v>0.34883720930232559</v>
      </c>
      <c r="W111" s="2"/>
    </row>
    <row r="112" spans="1:23" x14ac:dyDescent="0.25">
      <c r="B112" t="s">
        <v>190</v>
      </c>
      <c r="C112">
        <v>291</v>
      </c>
      <c r="D112">
        <v>145</v>
      </c>
      <c r="E112">
        <v>116</v>
      </c>
      <c r="F112">
        <v>30</v>
      </c>
      <c r="J112" t="str">
        <f>B112</f>
        <v>Strongly disagree</v>
      </c>
      <c r="K112" s="1">
        <f>C112/C114</f>
        <v>0.29158316633266534</v>
      </c>
      <c r="L112" s="1">
        <f>D112/D114</f>
        <v>0.34772182254196643</v>
      </c>
      <c r="M112" s="1">
        <f>E112/E114</f>
        <v>0.25663716814159293</v>
      </c>
      <c r="N112" s="1">
        <f>F112/F114</f>
        <v>0.23255813953488372</v>
      </c>
      <c r="O112" s="1"/>
    </row>
    <row r="113" spans="1:23" x14ac:dyDescent="0.25">
      <c r="B113" t="s">
        <v>13</v>
      </c>
      <c r="C113">
        <v>88</v>
      </c>
      <c r="D113">
        <v>8</v>
      </c>
      <c r="E113">
        <v>35</v>
      </c>
      <c r="F113">
        <v>45</v>
      </c>
      <c r="J113" t="str">
        <f>B113</f>
        <v>Don't know</v>
      </c>
      <c r="K113" s="1">
        <f>C113/C114</f>
        <v>8.8176352705410826E-2</v>
      </c>
      <c r="L113" s="1">
        <f>D113/D114</f>
        <v>1.9184652278177457E-2</v>
      </c>
      <c r="M113" s="1">
        <f>E113/E114</f>
        <v>7.7433628318584066E-2</v>
      </c>
      <c r="N113" s="1">
        <f>F113/F114</f>
        <v>0.34883720930232559</v>
      </c>
      <c r="O113" s="1"/>
    </row>
    <row r="114" spans="1:23" x14ac:dyDescent="0.25">
      <c r="A114" t="s">
        <v>3</v>
      </c>
      <c r="C114">
        <v>998</v>
      </c>
      <c r="D114">
        <v>417</v>
      </c>
      <c r="E114">
        <v>452</v>
      </c>
      <c r="F114">
        <v>129</v>
      </c>
    </row>
    <row r="116" spans="1:23" s="6" customFormat="1" x14ac:dyDescent="0.25">
      <c r="B116" s="9"/>
      <c r="J116" s="9"/>
    </row>
    <row r="119" spans="1:23" x14ac:dyDescent="0.25">
      <c r="A119" t="s">
        <v>198</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B123" t="s">
        <v>187</v>
      </c>
      <c r="C123">
        <v>355</v>
      </c>
      <c r="D123">
        <v>251</v>
      </c>
      <c r="E123">
        <v>40</v>
      </c>
      <c r="F123">
        <v>4</v>
      </c>
      <c r="G123">
        <v>60</v>
      </c>
      <c r="J123" t="str">
        <f>B123</f>
        <v>Strongly agree</v>
      </c>
      <c r="K123" s="1">
        <f>C123/C128</f>
        <v>0.35464535464535463</v>
      </c>
      <c r="L123" s="1">
        <f>D123/D128</f>
        <v>0.68206521739130432</v>
      </c>
      <c r="M123" s="1">
        <f>E123/E128</f>
        <v>0.10443864229765012</v>
      </c>
      <c r="N123" s="1">
        <f>F123/F128</f>
        <v>0.8</v>
      </c>
      <c r="O123" s="1">
        <f>G123/G128</f>
        <v>0.24489795918367346</v>
      </c>
      <c r="R123" t="s">
        <v>199</v>
      </c>
      <c r="S123" s="2">
        <f>K123+K124</f>
        <v>0.50849150849150848</v>
      </c>
      <c r="T123" s="2">
        <f>L123+L124</f>
        <v>0.79347826086956519</v>
      </c>
      <c r="U123" s="2">
        <f>M123+M124</f>
        <v>0.25848563968668403</v>
      </c>
      <c r="V123" s="2">
        <f>N123+N124</f>
        <v>1</v>
      </c>
      <c r="W123" s="2">
        <f>O123+O124</f>
        <v>0.46122448979591835</v>
      </c>
    </row>
    <row r="124" spans="1:23" x14ac:dyDescent="0.25">
      <c r="B124" t="s">
        <v>188</v>
      </c>
      <c r="C124">
        <v>154</v>
      </c>
      <c r="D124">
        <v>41</v>
      </c>
      <c r="E124">
        <v>59</v>
      </c>
      <c r="F124">
        <v>1</v>
      </c>
      <c r="G124">
        <v>53</v>
      </c>
      <c r="J124" t="str">
        <f>B124</f>
        <v>Somewhat agree</v>
      </c>
      <c r="K124" s="1">
        <f>C124/C128</f>
        <v>0.15384615384615385</v>
      </c>
      <c r="L124" s="1">
        <f>D124/D128</f>
        <v>0.11141304347826086</v>
      </c>
      <c r="M124" s="1">
        <f>E124/E128</f>
        <v>0.15404699738903394</v>
      </c>
      <c r="N124" s="1">
        <f>F124/F128</f>
        <v>0.2</v>
      </c>
      <c r="O124" s="1">
        <f>G124/G128</f>
        <v>0.21632653061224491</v>
      </c>
      <c r="R124" t="s">
        <v>200</v>
      </c>
      <c r="S124" s="2">
        <f>K125+K126</f>
        <v>0.40259740259740262</v>
      </c>
      <c r="T124" s="2">
        <f>L125+L126</f>
        <v>0.15760869565217392</v>
      </c>
      <c r="U124" s="2">
        <f>M125+M126</f>
        <v>0.67362924281984338</v>
      </c>
      <c r="V124" s="2">
        <f>N125+N126</f>
        <v>0</v>
      </c>
      <c r="W124" s="2">
        <f>O125+O126</f>
        <v>0.35510204081632651</v>
      </c>
    </row>
    <row r="125" spans="1:23" x14ac:dyDescent="0.25">
      <c r="B125" t="s">
        <v>189</v>
      </c>
      <c r="C125">
        <v>113</v>
      </c>
      <c r="D125">
        <v>19</v>
      </c>
      <c r="E125">
        <v>51</v>
      </c>
      <c r="F125">
        <v>0</v>
      </c>
      <c r="G125">
        <v>43</v>
      </c>
      <c r="J125" t="str">
        <f>B125</f>
        <v>Somewhat disagree</v>
      </c>
      <c r="K125" s="1">
        <f>C125/C128</f>
        <v>0.11288711288711288</v>
      </c>
      <c r="L125" s="1">
        <f>D125/D128</f>
        <v>5.1630434782608696E-2</v>
      </c>
      <c r="M125" s="1">
        <f>E125/E128</f>
        <v>0.13315926892950392</v>
      </c>
      <c r="N125" s="1">
        <f>F125/F128</f>
        <v>0</v>
      </c>
      <c r="O125" s="1">
        <f>G125/G128</f>
        <v>0.17551020408163265</v>
      </c>
      <c r="R125" t="s">
        <v>13</v>
      </c>
      <c r="S125" s="2">
        <f>K127</f>
        <v>8.8911088911088912E-2</v>
      </c>
      <c r="T125" s="2">
        <f>L127</f>
        <v>4.8913043478260872E-2</v>
      </c>
      <c r="U125" s="2">
        <f>M127</f>
        <v>6.7885117493472591E-2</v>
      </c>
      <c r="V125" s="2">
        <f>N127</f>
        <v>0</v>
      </c>
      <c r="W125" s="2">
        <f>O127</f>
        <v>0.18367346938775511</v>
      </c>
    </row>
    <row r="126" spans="1:23" x14ac:dyDescent="0.25">
      <c r="B126" t="s">
        <v>190</v>
      </c>
      <c r="C126">
        <v>290</v>
      </c>
      <c r="D126">
        <v>39</v>
      </c>
      <c r="E126">
        <v>207</v>
      </c>
      <c r="F126">
        <v>0</v>
      </c>
      <c r="G126">
        <v>44</v>
      </c>
      <c r="J126" t="str">
        <f>B126</f>
        <v>Strongly disagree</v>
      </c>
      <c r="K126" s="1">
        <f>C126/C128</f>
        <v>0.28971028971028973</v>
      </c>
      <c r="L126" s="1">
        <f>D126/D128</f>
        <v>0.10597826086956522</v>
      </c>
      <c r="M126" s="1">
        <f>E126/E128</f>
        <v>0.54046997389033946</v>
      </c>
      <c r="N126" s="1">
        <f>F126/F128</f>
        <v>0</v>
      </c>
      <c r="O126" s="1">
        <f>G126/G128</f>
        <v>0.17959183673469387</v>
      </c>
    </row>
    <row r="127" spans="1:23" x14ac:dyDescent="0.25">
      <c r="B127" t="s">
        <v>13</v>
      </c>
      <c r="C127">
        <v>89</v>
      </c>
      <c r="D127">
        <v>18</v>
      </c>
      <c r="E127">
        <v>26</v>
      </c>
      <c r="F127">
        <v>0</v>
      </c>
      <c r="G127">
        <v>45</v>
      </c>
      <c r="J127" t="str">
        <f>B127</f>
        <v>Don't know</v>
      </c>
      <c r="K127" s="1">
        <f>C127/C128</f>
        <v>8.8911088911088912E-2</v>
      </c>
      <c r="L127" s="1">
        <f>D127/D128</f>
        <v>4.8913043478260872E-2</v>
      </c>
      <c r="M127" s="1">
        <f>E127/E128</f>
        <v>6.7885117493472591E-2</v>
      </c>
      <c r="N127" s="1">
        <f>F127/F128</f>
        <v>0</v>
      </c>
      <c r="O127" s="1">
        <f>G127/G128</f>
        <v>0.18367346938775511</v>
      </c>
    </row>
    <row r="128" spans="1:23" x14ac:dyDescent="0.25">
      <c r="A128" t="s">
        <v>3</v>
      </c>
      <c r="C128">
        <v>1001</v>
      </c>
      <c r="D128">
        <v>368</v>
      </c>
      <c r="E128">
        <v>383</v>
      </c>
      <c r="F128">
        <v>5</v>
      </c>
      <c r="G128">
        <v>245</v>
      </c>
    </row>
  </sheetData>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39CC-4172-F048-88E1-B5FACC1EB2AE}">
  <dimension ref="A1:O90"/>
  <sheetViews>
    <sheetView showGridLines="0" workbookViewId="0">
      <selection activeCell="A3" sqref="A3"/>
    </sheetView>
  </sheetViews>
  <sheetFormatPr baseColWidth="10" defaultRowHeight="19" x14ac:dyDescent="0.25"/>
  <cols>
    <col min="2" max="2" width="42.5703125" style="3" customWidth="1"/>
    <col min="3" max="3" width="15.28515625" customWidth="1"/>
    <col min="4" max="4" width="11.7109375" customWidth="1"/>
    <col min="10" max="10" width="42.5703125" style="3" customWidth="1"/>
    <col min="12" max="12" width="12.140625" customWidth="1"/>
    <col min="13" max="13" width="13" customWidth="1"/>
    <col min="14" max="14" width="14" customWidth="1"/>
  </cols>
  <sheetData>
    <row r="1" spans="1:14" x14ac:dyDescent="0.25">
      <c r="A1" s="8" t="s">
        <v>233</v>
      </c>
    </row>
    <row r="2" spans="1:14" x14ac:dyDescent="0.25">
      <c r="A2" t="s">
        <v>247</v>
      </c>
    </row>
    <row r="3" spans="1:14" x14ac:dyDescent="0.25">
      <c r="A3" t="s">
        <v>58</v>
      </c>
    </row>
    <row r="4" spans="1:14" x14ac:dyDescent="0.25">
      <c r="A4" t="s">
        <v>201</v>
      </c>
    </row>
    <row r="5" spans="1:14" x14ac:dyDescent="0.25">
      <c r="A5" t="s">
        <v>1</v>
      </c>
      <c r="L5" s="12" t="s">
        <v>255</v>
      </c>
      <c r="M5" s="12"/>
    </row>
    <row r="6" spans="1:14" x14ac:dyDescent="0.25">
      <c r="C6" t="s">
        <v>3</v>
      </c>
      <c r="D6" t="s">
        <v>2</v>
      </c>
      <c r="L6" s="5">
        <f>(D10+F10)/C10</f>
        <v>0.29104477611940299</v>
      </c>
      <c r="M6" s="5">
        <f>E10/C10</f>
        <v>0.70895522388059706</v>
      </c>
      <c r="N6" s="5"/>
    </row>
    <row r="7" spans="1:14" s="3" customFormat="1" ht="80" x14ac:dyDescent="0.25">
      <c r="D7" s="3" t="s">
        <v>5</v>
      </c>
      <c r="E7" s="3" t="s">
        <v>6</v>
      </c>
      <c r="F7" s="3" t="s">
        <v>7</v>
      </c>
      <c r="K7" s="3" t="str">
        <f>C6</f>
        <v>Total</v>
      </c>
      <c r="L7" s="3" t="s">
        <v>214</v>
      </c>
      <c r="M7" s="3" t="str">
        <f>E7</f>
        <v>Republican Self-ID</v>
      </c>
    </row>
    <row r="8" spans="1:14" ht="40" x14ac:dyDescent="0.25">
      <c r="B8" s="3" t="s">
        <v>202</v>
      </c>
      <c r="C8">
        <v>218</v>
      </c>
      <c r="D8">
        <v>55</v>
      </c>
      <c r="E8">
        <v>156</v>
      </c>
      <c r="F8">
        <v>7</v>
      </c>
      <c r="J8" s="3" t="s">
        <v>202</v>
      </c>
      <c r="K8" s="1">
        <f>C8/C10</f>
        <v>0.54228855721393032</v>
      </c>
      <c r="L8" s="1">
        <f>(D8+F8)/(D10+F10)</f>
        <v>0.52991452991452992</v>
      </c>
      <c r="M8" s="1">
        <f>E8/E10</f>
        <v>0.54736842105263162</v>
      </c>
      <c r="N8" s="1"/>
    </row>
    <row r="9" spans="1:14" ht="40" x14ac:dyDescent="0.25">
      <c r="B9" s="3" t="s">
        <v>203</v>
      </c>
      <c r="C9">
        <v>184</v>
      </c>
      <c r="D9">
        <v>50</v>
      </c>
      <c r="E9">
        <v>129</v>
      </c>
      <c r="F9">
        <v>5</v>
      </c>
      <c r="J9" s="3" t="s">
        <v>203</v>
      </c>
      <c r="K9" s="1">
        <f>C9/C10</f>
        <v>0.45771144278606968</v>
      </c>
      <c r="L9" s="1">
        <f>(D9+F9)/(D10+F10)</f>
        <v>0.47008547008547008</v>
      </c>
      <c r="M9" s="1">
        <f>E9/E10</f>
        <v>0.45263157894736844</v>
      </c>
      <c r="N9" s="1"/>
    </row>
    <row r="10" spans="1:14" x14ac:dyDescent="0.25">
      <c r="A10" t="s">
        <v>3</v>
      </c>
      <c r="C10">
        <v>402</v>
      </c>
      <c r="D10">
        <v>105</v>
      </c>
      <c r="E10">
        <v>285</v>
      </c>
      <c r="F10">
        <v>12</v>
      </c>
    </row>
    <row r="12" spans="1:14" s="6" customFormat="1" x14ac:dyDescent="0.25">
      <c r="B12" s="9"/>
      <c r="J12" s="9"/>
    </row>
    <row r="14" spans="1:14" x14ac:dyDescent="0.25">
      <c r="A14" t="s">
        <v>204</v>
      </c>
    </row>
    <row r="15" spans="1:14" x14ac:dyDescent="0.25">
      <c r="A15" t="s">
        <v>1</v>
      </c>
      <c r="L15" s="12" t="s">
        <v>255</v>
      </c>
      <c r="M15" s="12"/>
    </row>
    <row r="16" spans="1:14" x14ac:dyDescent="0.25">
      <c r="C16" t="s">
        <v>3</v>
      </c>
      <c r="D16" t="s">
        <v>15</v>
      </c>
      <c r="L16" s="5">
        <f>(D20+E20+G20)/C20</f>
        <v>0.28855721393034828</v>
      </c>
      <c r="M16" s="5">
        <f>F20/C20</f>
        <v>0.71144278606965172</v>
      </c>
      <c r="N16" s="5"/>
    </row>
    <row r="17" spans="1:14" s="3" customFormat="1" ht="60" x14ac:dyDescent="0.25">
      <c r="D17" s="3" t="s">
        <v>16</v>
      </c>
      <c r="E17" s="3" t="s">
        <v>17</v>
      </c>
      <c r="F17" s="3" t="s">
        <v>18</v>
      </c>
      <c r="G17" s="3" t="s">
        <v>19</v>
      </c>
      <c r="K17" s="3" t="str">
        <f>C16</f>
        <v>Total</v>
      </c>
      <c r="L17" s="3" t="s">
        <v>213</v>
      </c>
      <c r="M17" s="3" t="str">
        <f>F17</f>
        <v>Conservative (Very)</v>
      </c>
    </row>
    <row r="18" spans="1:14" ht="40" x14ac:dyDescent="0.25">
      <c r="B18" s="3" t="s">
        <v>202</v>
      </c>
      <c r="C18">
        <v>218</v>
      </c>
      <c r="D18">
        <v>2</v>
      </c>
      <c r="E18">
        <v>59</v>
      </c>
      <c r="F18">
        <v>154</v>
      </c>
      <c r="G18">
        <v>3</v>
      </c>
      <c r="J18" s="3" t="s">
        <v>202</v>
      </c>
      <c r="K18" s="1">
        <f>C18/C20</f>
        <v>0.54228855721393032</v>
      </c>
      <c r="L18" s="1">
        <f>(D18+E18+G18)/(D20+E20+G20)</f>
        <v>0.55172413793103448</v>
      </c>
      <c r="M18" s="1">
        <f>F18/F20</f>
        <v>0.53846153846153844</v>
      </c>
      <c r="N18" s="1"/>
    </row>
    <row r="19" spans="1:14" ht="40" x14ac:dyDescent="0.25">
      <c r="B19" s="3" t="s">
        <v>203</v>
      </c>
      <c r="C19">
        <v>184</v>
      </c>
      <c r="D19">
        <v>7</v>
      </c>
      <c r="E19">
        <v>43</v>
      </c>
      <c r="F19">
        <v>132</v>
      </c>
      <c r="G19">
        <v>2</v>
      </c>
      <c r="J19" s="3" t="s">
        <v>203</v>
      </c>
      <c r="K19" s="1">
        <f>C19/C20</f>
        <v>0.45771144278606968</v>
      </c>
      <c r="L19" s="1">
        <f>(D19+E19+G19)/(D20+E20+G20)</f>
        <v>0.44827586206896552</v>
      </c>
      <c r="M19" s="1">
        <f>F19/F20</f>
        <v>0.46153846153846156</v>
      </c>
      <c r="N19" s="1"/>
    </row>
    <row r="20" spans="1:14" x14ac:dyDescent="0.25">
      <c r="A20" t="s">
        <v>3</v>
      </c>
      <c r="C20">
        <v>402</v>
      </c>
      <c r="D20">
        <v>9</v>
      </c>
      <c r="E20">
        <v>102</v>
      </c>
      <c r="F20">
        <v>286</v>
      </c>
      <c r="G20">
        <v>5</v>
      </c>
    </row>
    <row r="22" spans="1:14" s="6" customFormat="1" x14ac:dyDescent="0.25">
      <c r="B22" s="9"/>
      <c r="J22" s="9"/>
    </row>
    <row r="24" spans="1:14" x14ac:dyDescent="0.25">
      <c r="A24" t="s">
        <v>205</v>
      </c>
    </row>
    <row r="25" spans="1:14" x14ac:dyDescent="0.25">
      <c r="A25" t="s">
        <v>1</v>
      </c>
      <c r="L25" s="12" t="s">
        <v>255</v>
      </c>
      <c r="M25" s="12"/>
    </row>
    <row r="26" spans="1:14" x14ac:dyDescent="0.25">
      <c r="C26" t="s">
        <v>3</v>
      </c>
      <c r="D26" t="s">
        <v>21</v>
      </c>
      <c r="L26" s="5">
        <f>D30/C30</f>
        <v>0.78500000000000003</v>
      </c>
      <c r="M26" s="5">
        <f>(E30+F30)/D30</f>
        <v>0.27388535031847133</v>
      </c>
      <c r="N26" s="5"/>
    </row>
    <row r="27" spans="1:14" s="3" customFormat="1" ht="100" x14ac:dyDescent="0.25">
      <c r="D27" s="3" t="s">
        <v>22</v>
      </c>
      <c r="E27" s="3" t="s">
        <v>23</v>
      </c>
      <c r="F27" s="3" t="s">
        <v>24</v>
      </c>
      <c r="K27" s="3" t="str">
        <f>C26</f>
        <v>Total</v>
      </c>
      <c r="L27" s="3" t="str">
        <f>D27</f>
        <v>White non-Hispanic</v>
      </c>
      <c r="M27" s="3" t="s">
        <v>212</v>
      </c>
    </row>
    <row r="28" spans="1:14" ht="40" x14ac:dyDescent="0.25">
      <c r="B28" s="3" t="s">
        <v>202</v>
      </c>
      <c r="C28">
        <v>217</v>
      </c>
      <c r="D28">
        <v>166</v>
      </c>
      <c r="E28">
        <v>9</v>
      </c>
      <c r="F28">
        <v>42</v>
      </c>
      <c r="J28" s="3" t="s">
        <v>202</v>
      </c>
      <c r="K28" s="1">
        <f>C28/C30</f>
        <v>0.54249999999999998</v>
      </c>
      <c r="L28" s="1">
        <f>D28/D30</f>
        <v>0.5286624203821656</v>
      </c>
      <c r="M28" s="1">
        <f>(E28+F28)/(E30+F30)</f>
        <v>0.59302325581395354</v>
      </c>
      <c r="N28" s="1"/>
    </row>
    <row r="29" spans="1:14" ht="40" x14ac:dyDescent="0.25">
      <c r="B29" s="3" t="s">
        <v>203</v>
      </c>
      <c r="C29">
        <v>183</v>
      </c>
      <c r="D29">
        <v>148</v>
      </c>
      <c r="E29">
        <v>9</v>
      </c>
      <c r="F29">
        <v>26</v>
      </c>
      <c r="J29" s="3" t="s">
        <v>203</v>
      </c>
      <c r="K29" s="1">
        <f>C29/C30</f>
        <v>0.45750000000000002</v>
      </c>
      <c r="L29" s="1">
        <f>D29/D30</f>
        <v>0.4713375796178344</v>
      </c>
      <c r="M29" s="1">
        <f>(E29+F29)/(E30+F30)</f>
        <v>0.40697674418604651</v>
      </c>
      <c r="N29" s="1"/>
    </row>
    <row r="30" spans="1:14" x14ac:dyDescent="0.25">
      <c r="A30" t="s">
        <v>3</v>
      </c>
      <c r="C30">
        <v>400</v>
      </c>
      <c r="D30">
        <v>314</v>
      </c>
      <c r="E30">
        <v>18</v>
      </c>
      <c r="F30">
        <v>68</v>
      </c>
    </row>
    <row r="32" spans="1:14" s="6" customFormat="1" x14ac:dyDescent="0.25">
      <c r="B32" s="9"/>
      <c r="J32" s="9"/>
    </row>
    <row r="34" spans="1:14" x14ac:dyDescent="0.25">
      <c r="A34" t="s">
        <v>206</v>
      </c>
    </row>
    <row r="35" spans="1:14" x14ac:dyDescent="0.25">
      <c r="A35" t="s">
        <v>1</v>
      </c>
      <c r="L35" s="12" t="s">
        <v>255</v>
      </c>
      <c r="M35" s="12"/>
    </row>
    <row r="36" spans="1:14" x14ac:dyDescent="0.25">
      <c r="C36" t="s">
        <v>3</v>
      </c>
      <c r="D36" t="s">
        <v>26</v>
      </c>
      <c r="L36" s="5">
        <f>D40/C40</f>
        <v>0.56999999999999995</v>
      </c>
      <c r="M36" s="5">
        <f>E40/C40</f>
        <v>0.43</v>
      </c>
      <c r="N36" s="5"/>
    </row>
    <row r="37" spans="1:14" s="3" customFormat="1" ht="20" x14ac:dyDescent="0.25">
      <c r="D37" s="3" t="s">
        <v>27</v>
      </c>
      <c r="E37" s="3" t="s">
        <v>28</v>
      </c>
      <c r="K37" s="3" t="str">
        <f>C36</f>
        <v>Total</v>
      </c>
      <c r="L37" s="3" t="str">
        <f>D37</f>
        <v>Male</v>
      </c>
      <c r="M37" s="3" t="str">
        <f>E37</f>
        <v>Female</v>
      </c>
    </row>
    <row r="38" spans="1:14" ht="40" x14ac:dyDescent="0.25">
      <c r="B38" s="3" t="s">
        <v>202</v>
      </c>
      <c r="C38">
        <v>217</v>
      </c>
      <c r="D38">
        <v>127</v>
      </c>
      <c r="E38">
        <v>90</v>
      </c>
      <c r="J38" s="3" t="s">
        <v>202</v>
      </c>
      <c r="K38" s="1">
        <f>C38/C40</f>
        <v>0.54249999999999998</v>
      </c>
      <c r="L38" s="1">
        <f>D38/D40</f>
        <v>0.55701754385964908</v>
      </c>
      <c r="M38" s="1">
        <f>E38/E40</f>
        <v>0.52325581395348841</v>
      </c>
    </row>
    <row r="39" spans="1:14" ht="40" x14ac:dyDescent="0.25">
      <c r="B39" s="3" t="s">
        <v>203</v>
      </c>
      <c r="C39">
        <v>183</v>
      </c>
      <c r="D39">
        <v>101</v>
      </c>
      <c r="E39">
        <v>82</v>
      </c>
      <c r="J39" s="3" t="s">
        <v>203</v>
      </c>
      <c r="K39" s="1">
        <f>C39/C40</f>
        <v>0.45750000000000002</v>
      </c>
      <c r="L39" s="1">
        <f>D39/D40</f>
        <v>0.44298245614035087</v>
      </c>
      <c r="M39" s="1">
        <f>E39/E40</f>
        <v>0.47674418604651164</v>
      </c>
    </row>
    <row r="40" spans="1:14" x14ac:dyDescent="0.25">
      <c r="A40" t="s">
        <v>3</v>
      </c>
      <c r="C40">
        <v>400</v>
      </c>
      <c r="D40">
        <v>228</v>
      </c>
      <c r="E40">
        <v>172</v>
      </c>
    </row>
    <row r="42" spans="1:14" s="6" customFormat="1" x14ac:dyDescent="0.25">
      <c r="B42" s="9"/>
      <c r="J42" s="9"/>
    </row>
    <row r="44" spans="1:14" x14ac:dyDescent="0.25">
      <c r="A44" t="s">
        <v>207</v>
      </c>
    </row>
    <row r="45" spans="1:14" x14ac:dyDescent="0.25">
      <c r="A45" t="s">
        <v>1</v>
      </c>
      <c r="L45" s="12" t="s">
        <v>255</v>
      </c>
      <c r="M45" s="12"/>
    </row>
    <row r="46" spans="1:14" x14ac:dyDescent="0.25">
      <c r="C46" t="s">
        <v>3</v>
      </c>
      <c r="D46" t="s">
        <v>30</v>
      </c>
      <c r="L46" s="5">
        <f>D50/C50</f>
        <v>0.31421446384039903</v>
      </c>
      <c r="M46" s="5">
        <f>E50/C50</f>
        <v>0.26433915211970077</v>
      </c>
      <c r="N46" s="5">
        <f>F50/C50</f>
        <v>0.42144638403990026</v>
      </c>
    </row>
    <row r="47" spans="1:14" s="3" customFormat="1" ht="120" x14ac:dyDescent="0.25">
      <c r="D47" s="3" t="s">
        <v>31</v>
      </c>
      <c r="E47" s="3" t="s">
        <v>32</v>
      </c>
      <c r="F47" s="3" t="s">
        <v>33</v>
      </c>
      <c r="K47" s="3" t="str">
        <f>C46</f>
        <v>Total</v>
      </c>
      <c r="L47" s="3" t="str">
        <f>D47</f>
        <v>Silent &amp; Boomer Generations (born before 1965)</v>
      </c>
      <c r="M47" s="3" t="str">
        <f>E47</f>
        <v>Generation X (born 1965-1980)</v>
      </c>
      <c r="N47" s="3" t="str">
        <f>F47</f>
        <v>Millennials &amp; Generation Z (born 1981 and after)</v>
      </c>
    </row>
    <row r="48" spans="1:14" ht="40" x14ac:dyDescent="0.25">
      <c r="B48" s="3" t="s">
        <v>202</v>
      </c>
      <c r="C48">
        <v>218</v>
      </c>
      <c r="D48">
        <v>72</v>
      </c>
      <c r="E48">
        <v>62</v>
      </c>
      <c r="F48">
        <v>84</v>
      </c>
      <c r="J48" s="3" t="s">
        <v>202</v>
      </c>
      <c r="K48" s="1">
        <f>C48/C50</f>
        <v>0.54364089775561097</v>
      </c>
      <c r="L48" s="1">
        <f>D48/D50</f>
        <v>0.5714285714285714</v>
      </c>
      <c r="M48" s="1">
        <f>E48/E50</f>
        <v>0.58490566037735847</v>
      </c>
      <c r="N48" s="1">
        <f>F48/F50</f>
        <v>0.49704142011834318</v>
      </c>
    </row>
    <row r="49" spans="1:14" ht="40" x14ac:dyDescent="0.25">
      <c r="B49" s="3" t="s">
        <v>203</v>
      </c>
      <c r="C49">
        <v>183</v>
      </c>
      <c r="D49">
        <v>54</v>
      </c>
      <c r="E49">
        <v>44</v>
      </c>
      <c r="F49">
        <v>85</v>
      </c>
      <c r="J49" s="3" t="s">
        <v>203</v>
      </c>
      <c r="K49" s="1">
        <f>C49/C50</f>
        <v>0.45635910224438903</v>
      </c>
      <c r="L49" s="1">
        <f>D49/D50</f>
        <v>0.42857142857142855</v>
      </c>
      <c r="M49" s="1">
        <f>E49/E50</f>
        <v>0.41509433962264153</v>
      </c>
      <c r="N49" s="1">
        <f>F49/F50</f>
        <v>0.50295857988165682</v>
      </c>
    </row>
    <row r="50" spans="1:14" x14ac:dyDescent="0.25">
      <c r="A50" t="s">
        <v>3</v>
      </c>
      <c r="C50">
        <v>401</v>
      </c>
      <c r="D50">
        <v>126</v>
      </c>
      <c r="E50">
        <v>106</v>
      </c>
      <c r="F50">
        <v>169</v>
      </c>
    </row>
    <row r="52" spans="1:14" s="6" customFormat="1" x14ac:dyDescent="0.25">
      <c r="B52" s="9"/>
      <c r="J52" s="9"/>
    </row>
    <row r="54" spans="1:14" x14ac:dyDescent="0.25">
      <c r="A54" t="s">
        <v>208</v>
      </c>
    </row>
    <row r="55" spans="1:14" x14ac:dyDescent="0.25">
      <c r="A55" t="s">
        <v>1</v>
      </c>
      <c r="L55" s="12" t="s">
        <v>255</v>
      </c>
      <c r="M55" s="12"/>
    </row>
    <row r="56" spans="1:14" x14ac:dyDescent="0.25">
      <c r="C56" t="s">
        <v>3</v>
      </c>
      <c r="D56" t="s">
        <v>35</v>
      </c>
      <c r="L56" s="5">
        <f>D60/C60</f>
        <v>0.36907730673316708</v>
      </c>
      <c r="M56" s="5">
        <f>E60/C60</f>
        <v>0.32169576059850374</v>
      </c>
      <c r="N56" s="5">
        <f>F60/C60</f>
        <v>0.30922693266832918</v>
      </c>
    </row>
    <row r="57" spans="1:14" s="3" customFormat="1" ht="120" x14ac:dyDescent="0.25">
      <c r="D57" s="3" t="s">
        <v>36</v>
      </c>
      <c r="E57" s="3" t="s">
        <v>37</v>
      </c>
      <c r="F57" s="3" t="s">
        <v>38</v>
      </c>
      <c r="K57" s="3" t="str">
        <f>C56</f>
        <v>Total</v>
      </c>
      <c r="L57" s="3" t="str">
        <f>D57</f>
        <v>No HS/HS Graduate</v>
      </c>
      <c r="M57" s="3" t="str">
        <f>E57</f>
        <v>Some college/2-year college graduate</v>
      </c>
      <c r="N57" s="3" t="str">
        <f>F57</f>
        <v>4-year college graduate/post-graduate degree</v>
      </c>
    </row>
    <row r="58" spans="1:14" ht="40" x14ac:dyDescent="0.25">
      <c r="B58" s="3" t="s">
        <v>202</v>
      </c>
      <c r="C58">
        <v>218</v>
      </c>
      <c r="D58">
        <v>82</v>
      </c>
      <c r="E58">
        <v>66</v>
      </c>
      <c r="F58">
        <v>70</v>
      </c>
      <c r="J58" s="3" t="s">
        <v>202</v>
      </c>
      <c r="K58" s="1">
        <f>C58/C60</f>
        <v>0.54364089775561097</v>
      </c>
      <c r="L58" s="1">
        <f>D58/D60</f>
        <v>0.55405405405405406</v>
      </c>
      <c r="M58" s="1">
        <f>E58/E60</f>
        <v>0.51162790697674421</v>
      </c>
      <c r="N58" s="1">
        <f>F58/F60</f>
        <v>0.56451612903225812</v>
      </c>
    </row>
    <row r="59" spans="1:14" ht="40" x14ac:dyDescent="0.25">
      <c r="B59" s="3" t="s">
        <v>203</v>
      </c>
      <c r="C59">
        <v>183</v>
      </c>
      <c r="D59">
        <v>66</v>
      </c>
      <c r="E59">
        <v>63</v>
      </c>
      <c r="F59">
        <v>54</v>
      </c>
      <c r="J59" s="3" t="s">
        <v>203</v>
      </c>
      <c r="K59" s="1">
        <f>C59/C60</f>
        <v>0.45635910224438903</v>
      </c>
      <c r="L59" s="1">
        <f>D59/D60</f>
        <v>0.44594594594594594</v>
      </c>
      <c r="M59" s="1">
        <f>E59/E60</f>
        <v>0.48837209302325579</v>
      </c>
      <c r="N59" s="1">
        <f>F59/F60</f>
        <v>0.43548387096774194</v>
      </c>
    </row>
    <row r="60" spans="1:14" x14ac:dyDescent="0.25">
      <c r="A60" t="s">
        <v>3</v>
      </c>
      <c r="C60">
        <v>401</v>
      </c>
      <c r="D60">
        <v>148</v>
      </c>
      <c r="E60">
        <v>129</v>
      </c>
      <c r="F60">
        <v>124</v>
      </c>
    </row>
    <row r="62" spans="1:14" s="6" customFormat="1" x14ac:dyDescent="0.25">
      <c r="B62" s="9"/>
      <c r="J62" s="9"/>
    </row>
    <row r="64" spans="1:14" x14ac:dyDescent="0.25">
      <c r="A64" t="s">
        <v>209</v>
      </c>
    </row>
    <row r="65" spans="1:15" x14ac:dyDescent="0.25">
      <c r="A65" t="s">
        <v>1</v>
      </c>
      <c r="L65" s="12" t="s">
        <v>255</v>
      </c>
      <c r="M65" s="12"/>
    </row>
    <row r="66" spans="1:15" x14ac:dyDescent="0.25">
      <c r="C66" t="s">
        <v>3</v>
      </c>
      <c r="D66" t="s">
        <v>40</v>
      </c>
      <c r="L66" s="5">
        <f>D70/C70</f>
        <v>0.21197007481296759</v>
      </c>
      <c r="M66" s="5">
        <f>E70/C70</f>
        <v>0.256857855361596</v>
      </c>
      <c r="N66" s="5">
        <f>F70/C70</f>
        <v>0.33915211970074816</v>
      </c>
      <c r="O66" s="5">
        <f>G70/C70</f>
        <v>0.19201995012468828</v>
      </c>
    </row>
    <row r="67" spans="1:15" s="3" customFormat="1" ht="60" x14ac:dyDescent="0.25">
      <c r="D67" s="3" t="s">
        <v>41</v>
      </c>
      <c r="E67" s="3" t="s">
        <v>42</v>
      </c>
      <c r="F67" s="3" t="s">
        <v>43</v>
      </c>
      <c r="G67" s="3" t="s">
        <v>44</v>
      </c>
      <c r="K67" s="3" t="str">
        <f>C66</f>
        <v>Total</v>
      </c>
      <c r="L67" s="3" t="str">
        <f>D67</f>
        <v>Central City</v>
      </c>
      <c r="M67" s="3" t="str">
        <f>E67</f>
        <v>Urban Suburb</v>
      </c>
      <c r="N67" s="3" t="str">
        <f>F67</f>
        <v>Surrounding Suburban County</v>
      </c>
      <c r="O67" s="3" t="str">
        <f>G67</f>
        <v>Rural County</v>
      </c>
    </row>
    <row r="68" spans="1:15" ht="40" x14ac:dyDescent="0.25">
      <c r="B68" s="3" t="s">
        <v>202</v>
      </c>
      <c r="C68">
        <v>218</v>
      </c>
      <c r="D68">
        <v>40</v>
      </c>
      <c r="E68">
        <v>58</v>
      </c>
      <c r="F68">
        <v>82</v>
      </c>
      <c r="G68">
        <v>38</v>
      </c>
      <c r="J68" s="3" t="s">
        <v>202</v>
      </c>
      <c r="K68" s="1">
        <f>C68/C70</f>
        <v>0.54364089775561097</v>
      </c>
      <c r="L68" s="1">
        <f>D68/D70</f>
        <v>0.47058823529411764</v>
      </c>
      <c r="M68" s="1">
        <f>E68/E70</f>
        <v>0.56310679611650483</v>
      </c>
      <c r="N68" s="1">
        <f>F68/F70</f>
        <v>0.6029411764705882</v>
      </c>
      <c r="O68" s="1">
        <f>G68/G70</f>
        <v>0.4935064935064935</v>
      </c>
    </row>
    <row r="69" spans="1:15" ht="40" x14ac:dyDescent="0.25">
      <c r="B69" s="3" t="s">
        <v>203</v>
      </c>
      <c r="C69">
        <v>183</v>
      </c>
      <c r="D69">
        <v>45</v>
      </c>
      <c r="E69">
        <v>45</v>
      </c>
      <c r="F69">
        <v>54</v>
      </c>
      <c r="G69">
        <v>39</v>
      </c>
      <c r="J69" s="3" t="s">
        <v>203</v>
      </c>
      <c r="K69" s="1">
        <f>C69/C70</f>
        <v>0.45635910224438903</v>
      </c>
      <c r="L69" s="1">
        <f>D69/D70</f>
        <v>0.52941176470588236</v>
      </c>
      <c r="M69" s="1">
        <f>E69/E70</f>
        <v>0.43689320388349512</v>
      </c>
      <c r="N69" s="1">
        <f>F69/F70</f>
        <v>0.39705882352941174</v>
      </c>
      <c r="O69" s="1">
        <f>G69/G70</f>
        <v>0.50649350649350644</v>
      </c>
    </row>
    <row r="70" spans="1:15" x14ac:dyDescent="0.25">
      <c r="A70" t="s">
        <v>3</v>
      </c>
      <c r="C70">
        <v>401</v>
      </c>
      <c r="D70">
        <v>85</v>
      </c>
      <c r="E70">
        <v>103</v>
      </c>
      <c r="F70">
        <v>136</v>
      </c>
      <c r="G70">
        <v>77</v>
      </c>
    </row>
    <row r="72" spans="1:15" s="6" customFormat="1" x14ac:dyDescent="0.25">
      <c r="B72" s="9"/>
      <c r="J72" s="9"/>
    </row>
    <row r="74" spans="1:15" x14ac:dyDescent="0.25">
      <c r="A74" t="s">
        <v>210</v>
      </c>
    </row>
    <row r="75" spans="1:15" x14ac:dyDescent="0.25">
      <c r="A75" t="s">
        <v>1</v>
      </c>
      <c r="L75" s="12" t="s">
        <v>255</v>
      </c>
      <c r="M75" s="12"/>
    </row>
    <row r="76" spans="1:15" x14ac:dyDescent="0.25">
      <c r="C76" t="s">
        <v>3</v>
      </c>
      <c r="D76" t="s">
        <v>46</v>
      </c>
      <c r="L76" s="5">
        <f>D80/C80</f>
        <v>0.43391521197007482</v>
      </c>
      <c r="M76" s="5">
        <f>E80/C80</f>
        <v>0.49875311720698257</v>
      </c>
      <c r="N76" s="5">
        <f>F80/C80</f>
        <v>6.7331670822942641E-2</v>
      </c>
    </row>
    <row r="77" spans="1:15" s="3" customFormat="1" ht="80" x14ac:dyDescent="0.25">
      <c r="D77" s="3" t="s">
        <v>47</v>
      </c>
      <c r="E77" s="3" t="s">
        <v>48</v>
      </c>
      <c r="F77" s="3" t="s">
        <v>49</v>
      </c>
      <c r="K77" s="3" t="str">
        <f>C76</f>
        <v>Total</v>
      </c>
      <c r="L77" s="3" t="str">
        <f>D77</f>
        <v>Most of the time</v>
      </c>
      <c r="M77" s="3" t="str">
        <f>E77</f>
        <v>Some of the time/Only now and then</v>
      </c>
      <c r="N77" s="3" t="str">
        <f>F77</f>
        <v>Hardly at all/Don't know</v>
      </c>
    </row>
    <row r="78" spans="1:15" ht="40" x14ac:dyDescent="0.25">
      <c r="B78" s="3" t="s">
        <v>202</v>
      </c>
      <c r="C78">
        <v>217</v>
      </c>
      <c r="D78">
        <v>98</v>
      </c>
      <c r="E78">
        <v>107</v>
      </c>
      <c r="F78">
        <v>12</v>
      </c>
      <c r="J78" s="3" t="s">
        <v>202</v>
      </c>
      <c r="K78" s="1">
        <f>C78/C80</f>
        <v>0.54114713216957611</v>
      </c>
      <c r="L78" s="1">
        <f>D78/D80</f>
        <v>0.56321839080459768</v>
      </c>
      <c r="M78" s="1">
        <f>E78/E80</f>
        <v>0.53500000000000003</v>
      </c>
      <c r="N78" s="1">
        <f>F78/F80</f>
        <v>0.44444444444444442</v>
      </c>
    </row>
    <row r="79" spans="1:15" ht="40" x14ac:dyDescent="0.25">
      <c r="B79" s="3" t="s">
        <v>203</v>
      </c>
      <c r="C79">
        <v>184</v>
      </c>
      <c r="D79">
        <v>76</v>
      </c>
      <c r="E79">
        <v>93</v>
      </c>
      <c r="F79">
        <v>15</v>
      </c>
      <c r="J79" s="3" t="s">
        <v>203</v>
      </c>
      <c r="K79" s="1">
        <f>C79/C80</f>
        <v>0.45885286783042395</v>
      </c>
      <c r="L79" s="1">
        <f>D79/D80</f>
        <v>0.43678160919540232</v>
      </c>
      <c r="M79" s="1">
        <f>E79/E80</f>
        <v>0.46500000000000002</v>
      </c>
      <c r="N79" s="1">
        <f>F79/F80</f>
        <v>0.55555555555555558</v>
      </c>
    </row>
    <row r="80" spans="1:15" x14ac:dyDescent="0.25">
      <c r="A80" t="s">
        <v>3</v>
      </c>
      <c r="C80">
        <v>401</v>
      </c>
      <c r="D80">
        <v>174</v>
      </c>
      <c r="E80">
        <v>200</v>
      </c>
      <c r="F80">
        <v>27</v>
      </c>
    </row>
    <row r="82" spans="1:14" s="6" customFormat="1" x14ac:dyDescent="0.25">
      <c r="B82" s="9"/>
      <c r="J82" s="9"/>
    </row>
    <row r="84" spans="1:14" x14ac:dyDescent="0.25">
      <c r="A84" t="s">
        <v>211</v>
      </c>
    </row>
    <row r="85" spans="1:14" x14ac:dyDescent="0.25">
      <c r="A85" t="s">
        <v>1</v>
      </c>
      <c r="L85" s="12" t="s">
        <v>255</v>
      </c>
      <c r="M85" s="12"/>
    </row>
    <row r="86" spans="1:14" x14ac:dyDescent="0.25">
      <c r="C86" t="s">
        <v>3</v>
      </c>
      <c r="D86" t="s">
        <v>51</v>
      </c>
      <c r="L86" s="5">
        <f>D90/C90</f>
        <v>2.5000000000000001E-2</v>
      </c>
      <c r="M86" s="5">
        <f>E90/C90</f>
        <v>0.80249999999999999</v>
      </c>
      <c r="N86" s="5">
        <f>F90/C90</f>
        <v>0.17249999999999999</v>
      </c>
    </row>
    <row r="87" spans="1:14" s="3" customFormat="1" ht="80" x14ac:dyDescent="0.25">
      <c r="D87" s="3" t="s">
        <v>52</v>
      </c>
      <c r="E87" s="3" t="s">
        <v>53</v>
      </c>
      <c r="F87" s="3" t="s">
        <v>55</v>
      </c>
      <c r="K87" s="3" t="str">
        <f>C86</f>
        <v>Total</v>
      </c>
      <c r="L87" s="3" t="str">
        <f>D87</f>
        <v>Voted for Kamala Harris in 2024</v>
      </c>
      <c r="M87" s="3" t="str">
        <f>E87</f>
        <v>Voted for Donald Trump in 2024</v>
      </c>
      <c r="N87" s="3" t="str">
        <f>F87</f>
        <v>Did not vote in 2024</v>
      </c>
    </row>
    <row r="88" spans="1:14" ht="40" x14ac:dyDescent="0.25">
      <c r="B88" s="3" t="s">
        <v>202</v>
      </c>
      <c r="C88">
        <v>217</v>
      </c>
      <c r="D88">
        <v>0</v>
      </c>
      <c r="E88">
        <v>176</v>
      </c>
      <c r="F88">
        <v>41</v>
      </c>
      <c r="J88" s="3" t="s">
        <v>202</v>
      </c>
      <c r="K88" s="1">
        <f>C88/C90</f>
        <v>0.54249999999999998</v>
      </c>
      <c r="L88" s="1">
        <f>D88/D90</f>
        <v>0</v>
      </c>
      <c r="M88" s="1">
        <f>E88/E90</f>
        <v>0.54828660436137067</v>
      </c>
      <c r="N88" s="1">
        <f>F88/F90</f>
        <v>0.59420289855072461</v>
      </c>
    </row>
    <row r="89" spans="1:14" ht="40" x14ac:dyDescent="0.25">
      <c r="B89" s="3" t="s">
        <v>203</v>
      </c>
      <c r="C89">
        <v>183</v>
      </c>
      <c r="D89">
        <v>10</v>
      </c>
      <c r="E89">
        <v>145</v>
      </c>
      <c r="F89">
        <v>28</v>
      </c>
      <c r="J89" s="3" t="s">
        <v>203</v>
      </c>
      <c r="K89" s="1">
        <f>C89/C90</f>
        <v>0.45750000000000002</v>
      </c>
      <c r="L89" s="1">
        <f>D89/D90</f>
        <v>1</v>
      </c>
      <c r="M89" s="1">
        <f>E89/E90</f>
        <v>0.45171339563862928</v>
      </c>
      <c r="N89" s="1">
        <f>F89/F90</f>
        <v>0.40579710144927539</v>
      </c>
    </row>
    <row r="90" spans="1:14" x14ac:dyDescent="0.25">
      <c r="A90" t="s">
        <v>3</v>
      </c>
      <c r="C90">
        <v>400</v>
      </c>
      <c r="D90">
        <v>10</v>
      </c>
      <c r="E90">
        <v>321</v>
      </c>
      <c r="F90">
        <v>69</v>
      </c>
    </row>
  </sheetData>
  <mergeCells count="9">
    <mergeCell ref="L65:M65"/>
    <mergeCell ref="L75:M75"/>
    <mergeCell ref="L85:M85"/>
    <mergeCell ref="L5:M5"/>
    <mergeCell ref="L15:M15"/>
    <mergeCell ref="L25:M25"/>
    <mergeCell ref="L35:M35"/>
    <mergeCell ref="L45:M45"/>
    <mergeCell ref="L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C3B9-1CC6-E44D-829F-2CC2C74BE512}">
  <dimension ref="A1:W128"/>
  <sheetViews>
    <sheetView showGridLines="0" workbookViewId="0"/>
  </sheetViews>
  <sheetFormatPr baseColWidth="10" defaultRowHeight="19" x14ac:dyDescent="0.25"/>
  <cols>
    <col min="2" max="2" width="26.140625" customWidth="1"/>
    <col min="5" max="6" width="12" customWidth="1"/>
    <col min="10" max="10" width="26.140625" customWidth="1"/>
    <col min="13" max="13" width="12.28515625" customWidth="1"/>
    <col min="14" max="14" width="12" customWidth="1"/>
    <col min="18" max="18" width="29.140625" customWidth="1"/>
    <col min="21" max="21" width="12" customWidth="1"/>
  </cols>
  <sheetData>
    <row r="1" spans="1:23" x14ac:dyDescent="0.25">
      <c r="A1" s="7" t="s">
        <v>233</v>
      </c>
    </row>
    <row r="2" spans="1:23" x14ac:dyDescent="0.25">
      <c r="A2" t="s">
        <v>234</v>
      </c>
    </row>
    <row r="4" spans="1:23" x14ac:dyDescent="0.25">
      <c r="A4" t="s">
        <v>0</v>
      </c>
    </row>
    <row r="5" spans="1:23" x14ac:dyDescent="0.25">
      <c r="A5" t="s">
        <v>1</v>
      </c>
    </row>
    <row r="6" spans="1:23" x14ac:dyDescent="0.25">
      <c r="D6" t="s">
        <v>2</v>
      </c>
    </row>
    <row r="7" spans="1:23" s="3" customFormat="1" ht="60" x14ac:dyDescent="0.25">
      <c r="C7" s="3" t="s">
        <v>3</v>
      </c>
      <c r="D7" s="3" t="s">
        <v>4</v>
      </c>
      <c r="E7" s="3" t="s">
        <v>5</v>
      </c>
      <c r="F7" s="3" t="s">
        <v>6</v>
      </c>
      <c r="G7" s="3" t="s">
        <v>7</v>
      </c>
      <c r="K7" s="3" t="str">
        <f>C7</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266</v>
      </c>
      <c r="D8">
        <v>15</v>
      </c>
      <c r="E8">
        <v>69</v>
      </c>
      <c r="F8">
        <v>175</v>
      </c>
      <c r="G8">
        <v>7</v>
      </c>
      <c r="J8" t="s">
        <v>9</v>
      </c>
      <c r="K8" s="1">
        <f>C8/C13</f>
        <v>0.26573426573426573</v>
      </c>
      <c r="L8" s="1">
        <f>D8/D13</f>
        <v>5.1020408163265307E-2</v>
      </c>
      <c r="M8" s="1">
        <f>E8/E13</f>
        <v>0.19273743016759776</v>
      </c>
      <c r="N8" s="1">
        <f>F8/F13</f>
        <v>0.61619718309859151</v>
      </c>
      <c r="O8" s="1">
        <f>G8/G13</f>
        <v>0.1076923076923077</v>
      </c>
      <c r="R8" t="s">
        <v>56</v>
      </c>
      <c r="S8" s="2">
        <f>K8+K9</f>
        <v>0.44455544455544455</v>
      </c>
      <c r="T8" s="2">
        <f>L8+L9</f>
        <v>0.108843537414966</v>
      </c>
      <c r="U8" s="2">
        <f>M8+M9</f>
        <v>0.41340782122905029</v>
      </c>
      <c r="V8" s="2">
        <f>N8+N9</f>
        <v>0.86267605633802813</v>
      </c>
      <c r="W8" s="2">
        <f>O8+O9</f>
        <v>0.30769230769230771</v>
      </c>
    </row>
    <row r="9" spans="1:23" x14ac:dyDescent="0.25">
      <c r="B9" t="s">
        <v>10</v>
      </c>
      <c r="C9">
        <v>179</v>
      </c>
      <c r="D9">
        <v>17</v>
      </c>
      <c r="E9">
        <v>79</v>
      </c>
      <c r="F9">
        <v>70</v>
      </c>
      <c r="G9">
        <v>13</v>
      </c>
      <c r="J9" t="s">
        <v>10</v>
      </c>
      <c r="K9" s="1">
        <f>C9/C13</f>
        <v>0.17882117882117882</v>
      </c>
      <c r="L9" s="1">
        <f>D9/D13</f>
        <v>5.7823129251700682E-2</v>
      </c>
      <c r="M9" s="1">
        <f>E9/E13</f>
        <v>0.2206703910614525</v>
      </c>
      <c r="N9" s="1">
        <f>F9/F13</f>
        <v>0.24647887323943662</v>
      </c>
      <c r="O9" s="1">
        <f>G9/G13</f>
        <v>0.2</v>
      </c>
      <c r="R9" t="s">
        <v>57</v>
      </c>
      <c r="S9" s="2">
        <f>K10+K11</f>
        <v>0.52147852147852147</v>
      </c>
      <c r="T9" s="2">
        <f>L10+L11</f>
        <v>0.88435374149659862</v>
      </c>
      <c r="U9" s="2">
        <f>M10+M11</f>
        <v>0.55027932960893855</v>
      </c>
      <c r="V9" s="2">
        <f>N10+N11</f>
        <v>0.11619718309859155</v>
      </c>
      <c r="W9" s="2">
        <f>O10+O11</f>
        <v>0.49230769230769234</v>
      </c>
    </row>
    <row r="10" spans="1:23" x14ac:dyDescent="0.25">
      <c r="B10" t="s">
        <v>11</v>
      </c>
      <c r="C10">
        <v>100</v>
      </c>
      <c r="D10">
        <v>18</v>
      </c>
      <c r="E10">
        <v>48</v>
      </c>
      <c r="F10">
        <v>24</v>
      </c>
      <c r="G10">
        <v>10</v>
      </c>
      <c r="J10" t="s">
        <v>11</v>
      </c>
      <c r="K10" s="1">
        <f>C10/C13</f>
        <v>9.9900099900099903E-2</v>
      </c>
      <c r="L10" s="1">
        <f>D10/D13</f>
        <v>6.1224489795918366E-2</v>
      </c>
      <c r="M10" s="1">
        <f>E10/E13</f>
        <v>0.13407821229050279</v>
      </c>
      <c r="N10" s="1">
        <f>F10/F13</f>
        <v>8.4507042253521125E-2</v>
      </c>
      <c r="O10" s="1">
        <f>G10/G13</f>
        <v>0.15384615384615385</v>
      </c>
      <c r="R10" t="s">
        <v>13</v>
      </c>
      <c r="S10" s="2">
        <f>K12</f>
        <v>3.3966033966033968E-2</v>
      </c>
      <c r="T10" s="2">
        <f>L12</f>
        <v>6.8027210884353739E-3</v>
      </c>
      <c r="U10" s="2">
        <f>M12</f>
        <v>3.6312849162011177E-2</v>
      </c>
      <c r="V10" s="2">
        <f>N12</f>
        <v>2.1126760563380281E-2</v>
      </c>
      <c r="W10" s="2">
        <f>O12</f>
        <v>0.2</v>
      </c>
    </row>
    <row r="11" spans="1:23" x14ac:dyDescent="0.25">
      <c r="B11" t="s">
        <v>12</v>
      </c>
      <c r="C11">
        <v>422</v>
      </c>
      <c r="D11">
        <v>242</v>
      </c>
      <c r="E11">
        <v>149</v>
      </c>
      <c r="F11">
        <v>9</v>
      </c>
      <c r="G11">
        <v>22</v>
      </c>
      <c r="J11" t="s">
        <v>12</v>
      </c>
      <c r="K11" s="1">
        <f>C11/C13</f>
        <v>0.42157842157842157</v>
      </c>
      <c r="L11" s="1">
        <f>D11/D13</f>
        <v>0.8231292517006803</v>
      </c>
      <c r="M11" s="1">
        <f>E11/E13</f>
        <v>0.41620111731843573</v>
      </c>
      <c r="N11" s="1">
        <f>F11/F13</f>
        <v>3.1690140845070422E-2</v>
      </c>
      <c r="O11" s="1">
        <f>G11/G13</f>
        <v>0.33846153846153848</v>
      </c>
    </row>
    <row r="12" spans="1:23" x14ac:dyDescent="0.25">
      <c r="B12" t="s">
        <v>13</v>
      </c>
      <c r="C12">
        <v>34</v>
      </c>
      <c r="D12">
        <v>2</v>
      </c>
      <c r="E12">
        <v>13</v>
      </c>
      <c r="F12">
        <v>6</v>
      </c>
      <c r="G12">
        <v>13</v>
      </c>
      <c r="J12" t="s">
        <v>13</v>
      </c>
      <c r="K12" s="1">
        <f>C12/C13</f>
        <v>3.3966033966033968E-2</v>
      </c>
      <c r="L12" s="1">
        <f>D12/D13</f>
        <v>6.8027210884353739E-3</v>
      </c>
      <c r="M12" s="1">
        <f>E12/E13</f>
        <v>3.6312849162011177E-2</v>
      </c>
      <c r="N12" s="1">
        <f>F12/F13</f>
        <v>2.1126760563380281E-2</v>
      </c>
      <c r="O12" s="1">
        <f>G12/G13</f>
        <v>0.2</v>
      </c>
    </row>
    <row r="13" spans="1:23" x14ac:dyDescent="0.25">
      <c r="A13" t="s">
        <v>3</v>
      </c>
      <c r="C13">
        <v>1001</v>
      </c>
      <c r="D13">
        <v>294</v>
      </c>
      <c r="E13">
        <v>358</v>
      </c>
      <c r="F13">
        <v>284</v>
      </c>
      <c r="G13">
        <v>65</v>
      </c>
    </row>
    <row r="15" spans="1:23" s="6" customFormat="1" x14ac:dyDescent="0.25"/>
    <row r="18" spans="1:23" x14ac:dyDescent="0.25">
      <c r="A18" t="s">
        <v>14</v>
      </c>
    </row>
    <row r="19" spans="1:23" x14ac:dyDescent="0.25">
      <c r="A19" t="s">
        <v>1</v>
      </c>
    </row>
    <row r="20" spans="1:23" x14ac:dyDescent="0.25">
      <c r="D20" t="s">
        <v>15</v>
      </c>
    </row>
    <row r="21" spans="1:23" s="3" customFormat="1" ht="40" x14ac:dyDescent="0.25">
      <c r="C21" s="3" t="s">
        <v>3</v>
      </c>
      <c r="D21" s="3" t="s">
        <v>16</v>
      </c>
      <c r="E21" s="3" t="s">
        <v>17</v>
      </c>
      <c r="F21" s="3" t="s">
        <v>18</v>
      </c>
      <c r="G21" s="3" t="s">
        <v>19</v>
      </c>
      <c r="K21" s="3" t="str">
        <f>C21</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266</v>
      </c>
      <c r="D22">
        <v>16</v>
      </c>
      <c r="E22">
        <v>54</v>
      </c>
      <c r="F22">
        <v>190</v>
      </c>
      <c r="G22">
        <v>6</v>
      </c>
      <c r="J22" t="s">
        <v>9</v>
      </c>
      <c r="K22" s="1">
        <f>C22/C27</f>
        <v>0.26573426573426573</v>
      </c>
      <c r="L22" s="1">
        <f>D22/D27</f>
        <v>6.3745019920318724E-2</v>
      </c>
      <c r="M22" s="1">
        <f>E22/E27</f>
        <v>0.1588235294117647</v>
      </c>
      <c r="N22" s="1">
        <f>F22/F27</f>
        <v>0.55555555555555558</v>
      </c>
      <c r="O22" s="1">
        <f>G22/G27</f>
        <v>8.8235294117647065E-2</v>
      </c>
      <c r="R22" t="s">
        <v>56</v>
      </c>
      <c r="S22" s="2">
        <f>K22+K23</f>
        <v>0.44355644355644352</v>
      </c>
      <c r="T22" s="2">
        <f>L22+L23</f>
        <v>0.11952191235059761</v>
      </c>
      <c r="U22" s="2">
        <f>M22+M23</f>
        <v>0.33823529411764708</v>
      </c>
      <c r="V22" s="2">
        <f>N22+N23</f>
        <v>0.82456140350877194</v>
      </c>
      <c r="W22" s="2">
        <f>O22+O23</f>
        <v>0.25</v>
      </c>
    </row>
    <row r="23" spans="1:23" x14ac:dyDescent="0.25">
      <c r="B23" t="s">
        <v>10</v>
      </c>
      <c r="C23">
        <v>178</v>
      </c>
      <c r="D23">
        <v>14</v>
      </c>
      <c r="E23">
        <v>61</v>
      </c>
      <c r="F23">
        <v>92</v>
      </c>
      <c r="G23">
        <v>11</v>
      </c>
      <c r="J23" t="s">
        <v>10</v>
      </c>
      <c r="K23" s="1">
        <f>C23/C27</f>
        <v>0.17782217782217782</v>
      </c>
      <c r="L23" s="1">
        <f>D23/D27</f>
        <v>5.5776892430278883E-2</v>
      </c>
      <c r="M23" s="1">
        <f>E23/E27</f>
        <v>0.17941176470588235</v>
      </c>
      <c r="N23" s="1">
        <f>F23/F27</f>
        <v>0.26900584795321636</v>
      </c>
      <c r="O23" s="1">
        <f>G23/G27</f>
        <v>0.16176470588235295</v>
      </c>
      <c r="R23" t="s">
        <v>57</v>
      </c>
      <c r="S23" s="2">
        <f>K24+K25</f>
        <v>0.52147852147852147</v>
      </c>
      <c r="T23" s="2">
        <f>L24+L25</f>
        <v>0.87250996015936255</v>
      </c>
      <c r="U23" s="2">
        <f>M24+M25</f>
        <v>0.61470588235294121</v>
      </c>
      <c r="V23" s="2">
        <f>N24+N25</f>
        <v>0.15497076023391812</v>
      </c>
      <c r="W23" s="2">
        <f>O24+O25</f>
        <v>0.6029411764705882</v>
      </c>
    </row>
    <row r="24" spans="1:23" x14ac:dyDescent="0.25">
      <c r="B24" t="s">
        <v>11</v>
      </c>
      <c r="C24">
        <v>99</v>
      </c>
      <c r="D24">
        <v>7</v>
      </c>
      <c r="E24">
        <v>57</v>
      </c>
      <c r="F24">
        <v>21</v>
      </c>
      <c r="G24">
        <v>14</v>
      </c>
      <c r="J24" t="s">
        <v>11</v>
      </c>
      <c r="K24" s="1">
        <f>C24/C27</f>
        <v>9.8901098901098897E-2</v>
      </c>
      <c r="L24" s="1">
        <f>D24/D27</f>
        <v>2.7888446215139442E-2</v>
      </c>
      <c r="M24" s="1">
        <f>E24/E27</f>
        <v>0.1676470588235294</v>
      </c>
      <c r="N24" s="1">
        <f>F24/F27</f>
        <v>6.1403508771929821E-2</v>
      </c>
      <c r="O24" s="1">
        <f>G24/G27</f>
        <v>0.20588235294117646</v>
      </c>
      <c r="R24" t="s">
        <v>13</v>
      </c>
      <c r="S24" s="2">
        <f>K26</f>
        <v>3.4965034965034968E-2</v>
      </c>
      <c r="T24" s="2">
        <f>L26</f>
        <v>7.9681274900398405E-3</v>
      </c>
      <c r="U24" s="2">
        <f>M26</f>
        <v>4.7058823529411764E-2</v>
      </c>
      <c r="V24" s="2">
        <f>N26</f>
        <v>2.046783625730994E-2</v>
      </c>
      <c r="W24" s="2">
        <f>O26</f>
        <v>0.14705882352941177</v>
      </c>
    </row>
    <row r="25" spans="1:23" x14ac:dyDescent="0.25">
      <c r="B25" t="s">
        <v>12</v>
      </c>
      <c r="C25">
        <v>423</v>
      </c>
      <c r="D25">
        <v>212</v>
      </c>
      <c r="E25">
        <v>152</v>
      </c>
      <c r="F25">
        <v>32</v>
      </c>
      <c r="G25">
        <v>27</v>
      </c>
      <c r="J25" t="s">
        <v>12</v>
      </c>
      <c r="K25" s="1">
        <f>C25/C27</f>
        <v>0.42257742257742259</v>
      </c>
      <c r="L25" s="1">
        <f>D25/D27</f>
        <v>0.84462151394422313</v>
      </c>
      <c r="M25" s="1">
        <f>E25/E27</f>
        <v>0.44705882352941179</v>
      </c>
      <c r="N25" s="1">
        <f>F25/F27</f>
        <v>9.3567251461988299E-2</v>
      </c>
      <c r="O25" s="1">
        <f>G25/G27</f>
        <v>0.39705882352941174</v>
      </c>
    </row>
    <row r="26" spans="1:23" x14ac:dyDescent="0.25">
      <c r="B26" t="s">
        <v>13</v>
      </c>
      <c r="C26">
        <v>35</v>
      </c>
      <c r="D26">
        <v>2</v>
      </c>
      <c r="E26">
        <v>16</v>
      </c>
      <c r="F26">
        <v>7</v>
      </c>
      <c r="G26">
        <v>10</v>
      </c>
      <c r="J26" t="s">
        <v>13</v>
      </c>
      <c r="K26" s="1">
        <f>C26/C27</f>
        <v>3.4965034965034968E-2</v>
      </c>
      <c r="L26" s="1">
        <f>D26/D27</f>
        <v>7.9681274900398405E-3</v>
      </c>
      <c r="M26" s="1">
        <f>E26/E27</f>
        <v>4.7058823529411764E-2</v>
      </c>
      <c r="N26" s="1">
        <f>F26/F27</f>
        <v>2.046783625730994E-2</v>
      </c>
      <c r="O26" s="1">
        <f>G26/G27</f>
        <v>0.14705882352941177</v>
      </c>
    </row>
    <row r="27" spans="1:23" x14ac:dyDescent="0.25">
      <c r="A27" t="s">
        <v>3</v>
      </c>
      <c r="C27">
        <v>1001</v>
      </c>
      <c r="D27">
        <v>251</v>
      </c>
      <c r="E27">
        <v>340</v>
      </c>
      <c r="F27">
        <v>342</v>
      </c>
      <c r="G27">
        <v>68</v>
      </c>
    </row>
    <row r="29" spans="1:23" s="6" customFormat="1" x14ac:dyDescent="0.25"/>
    <row r="33" spans="1:23" x14ac:dyDescent="0.25">
      <c r="A33" t="s">
        <v>20</v>
      </c>
    </row>
    <row r="34" spans="1:23" x14ac:dyDescent="0.25">
      <c r="A34" t="s">
        <v>1</v>
      </c>
    </row>
    <row r="35" spans="1:23" x14ac:dyDescent="0.25">
      <c r="D35" t="s">
        <v>21</v>
      </c>
    </row>
    <row r="36" spans="1:23" s="3" customFormat="1" ht="60" x14ac:dyDescent="0.25">
      <c r="C36" s="3" t="s">
        <v>3</v>
      </c>
      <c r="D36" s="3" t="s">
        <v>22</v>
      </c>
      <c r="E36" s="3" t="s">
        <v>23</v>
      </c>
      <c r="F36" s="3" t="s">
        <v>59</v>
      </c>
      <c r="K36" s="3" t="str">
        <f>C36</f>
        <v>Total</v>
      </c>
      <c r="L36" s="3" t="str">
        <f>D36</f>
        <v>White non-Hispanic</v>
      </c>
      <c r="M36" s="3" t="str">
        <f>E36</f>
        <v>Black non-Hispanic</v>
      </c>
      <c r="N36" s="3" t="str">
        <f>F36</f>
        <v>Hispanic/ Latino &amp; all other races</v>
      </c>
      <c r="S36" s="3" t="str">
        <f>K36</f>
        <v>Total</v>
      </c>
      <c r="T36" s="3" t="str">
        <f>L36</f>
        <v>White non-Hispanic</v>
      </c>
      <c r="U36" s="3" t="str">
        <f>M36</f>
        <v>Black non-Hispanic</v>
      </c>
      <c r="V36" s="3" t="str">
        <f>N36</f>
        <v>Hispanic/ Latino &amp; all other races</v>
      </c>
    </row>
    <row r="37" spans="1:23" x14ac:dyDescent="0.25">
      <c r="B37" t="s">
        <v>9</v>
      </c>
      <c r="C37">
        <v>266</v>
      </c>
      <c r="D37">
        <v>196</v>
      </c>
      <c r="E37">
        <v>12</v>
      </c>
      <c r="F37">
        <v>58</v>
      </c>
      <c r="J37" t="s">
        <v>9</v>
      </c>
      <c r="K37" s="1">
        <f>C37/C42</f>
        <v>0.26626626626626626</v>
      </c>
      <c r="L37" s="1">
        <f>D37/D42</f>
        <v>0.31160572337042924</v>
      </c>
      <c r="M37" s="1">
        <f>E37/E42</f>
        <v>5.6603773584905662E-2</v>
      </c>
      <c r="N37" s="1">
        <f>F37/F42</f>
        <v>0.36708860759493672</v>
      </c>
      <c r="O37" s="1"/>
      <c r="R37" t="s">
        <v>56</v>
      </c>
      <c r="S37" s="2">
        <f>K37+K38</f>
        <v>0.44344344344344344</v>
      </c>
      <c r="T37" s="2">
        <f>L37+L38</f>
        <v>0.51828298887122415</v>
      </c>
      <c r="U37" s="2">
        <f>M37+M38</f>
        <v>0.18396226415094341</v>
      </c>
      <c r="V37" s="2">
        <f>N37+N38</f>
        <v>0.49367088607594939</v>
      </c>
      <c r="W37" s="2"/>
    </row>
    <row r="38" spans="1:23" x14ac:dyDescent="0.25">
      <c r="B38" t="s">
        <v>10</v>
      </c>
      <c r="C38">
        <v>177</v>
      </c>
      <c r="D38">
        <v>130</v>
      </c>
      <c r="E38">
        <v>27</v>
      </c>
      <c r="F38">
        <v>20</v>
      </c>
      <c r="J38" t="s">
        <v>10</v>
      </c>
      <c r="K38" s="1">
        <f>C38/C42</f>
        <v>0.17717717717717718</v>
      </c>
      <c r="L38" s="1">
        <f>D38/D42</f>
        <v>0.2066772655007949</v>
      </c>
      <c r="M38" s="1">
        <f>E38/E42</f>
        <v>0.12735849056603774</v>
      </c>
      <c r="N38" s="1">
        <f>F38/F42</f>
        <v>0.12658227848101267</v>
      </c>
      <c r="O38" s="1"/>
      <c r="R38" t="s">
        <v>57</v>
      </c>
      <c r="S38" s="2">
        <f>K39+K40</f>
        <v>0.52152152152152154</v>
      </c>
      <c r="T38" s="2">
        <f>L39+L40</f>
        <v>0.45786963434022254</v>
      </c>
      <c r="U38" s="2">
        <f>M39+M40</f>
        <v>0.74528301886792447</v>
      </c>
      <c r="V38" s="2">
        <f>N39+N40</f>
        <v>0.47468354430379744</v>
      </c>
      <c r="W38" s="2"/>
    </row>
    <row r="39" spans="1:23" x14ac:dyDescent="0.25">
      <c r="B39" t="s">
        <v>11</v>
      </c>
      <c r="C39">
        <v>99</v>
      </c>
      <c r="D39">
        <v>57</v>
      </c>
      <c r="E39">
        <v>28</v>
      </c>
      <c r="F39">
        <v>14</v>
      </c>
      <c r="J39" t="s">
        <v>11</v>
      </c>
      <c r="K39" s="1">
        <f>C39/C42</f>
        <v>9.90990990990991E-2</v>
      </c>
      <c r="L39" s="1">
        <f>D39/D42</f>
        <v>9.0620031796502382E-2</v>
      </c>
      <c r="M39" s="1">
        <f>E39/E42</f>
        <v>0.13207547169811321</v>
      </c>
      <c r="N39" s="1">
        <f>F39/F42</f>
        <v>8.8607594936708861E-2</v>
      </c>
      <c r="O39" s="1"/>
      <c r="R39" t="s">
        <v>13</v>
      </c>
      <c r="S39" s="2">
        <f>K41</f>
        <v>3.5035035035035036E-2</v>
      </c>
      <c r="T39" s="2">
        <f>L41</f>
        <v>2.3847376788553261E-2</v>
      </c>
      <c r="U39" s="2">
        <f>M41</f>
        <v>7.0754716981132074E-2</v>
      </c>
      <c r="V39" s="2">
        <f>N41</f>
        <v>3.1645569620253167E-2</v>
      </c>
      <c r="W39" s="2"/>
    </row>
    <row r="40" spans="1:23" x14ac:dyDescent="0.25">
      <c r="B40" t="s">
        <v>12</v>
      </c>
      <c r="C40">
        <v>422</v>
      </c>
      <c r="D40">
        <v>231</v>
      </c>
      <c r="E40">
        <v>130</v>
      </c>
      <c r="F40">
        <v>61</v>
      </c>
      <c r="J40" t="s">
        <v>12</v>
      </c>
      <c r="K40" s="1">
        <f>C40/C42</f>
        <v>0.42242242242242245</v>
      </c>
      <c r="L40" s="1">
        <f>D40/D42</f>
        <v>0.36724960254372019</v>
      </c>
      <c r="M40" s="1">
        <f>E40/E42</f>
        <v>0.6132075471698113</v>
      </c>
      <c r="N40" s="1">
        <f>F40/F42</f>
        <v>0.38607594936708861</v>
      </c>
      <c r="O40" s="1"/>
    </row>
    <row r="41" spans="1:23" x14ac:dyDescent="0.25">
      <c r="B41" t="s">
        <v>13</v>
      </c>
      <c r="C41">
        <v>35</v>
      </c>
      <c r="D41">
        <v>15</v>
      </c>
      <c r="E41">
        <v>15</v>
      </c>
      <c r="F41">
        <v>5</v>
      </c>
      <c r="J41" t="s">
        <v>13</v>
      </c>
      <c r="K41" s="1">
        <f>C41/C42</f>
        <v>3.5035035035035036E-2</v>
      </c>
      <c r="L41" s="1">
        <f>D41/D42</f>
        <v>2.3847376788553261E-2</v>
      </c>
      <c r="M41" s="1">
        <f>E41/E42</f>
        <v>7.0754716981132074E-2</v>
      </c>
      <c r="N41" s="1">
        <f>F41/F42</f>
        <v>3.1645569620253167E-2</v>
      </c>
      <c r="O41" s="1"/>
    </row>
    <row r="42" spans="1:23" x14ac:dyDescent="0.25">
      <c r="A42" t="s">
        <v>3</v>
      </c>
      <c r="C42">
        <v>999</v>
      </c>
      <c r="D42">
        <v>629</v>
      </c>
      <c r="E42">
        <v>212</v>
      </c>
      <c r="F42">
        <v>158</v>
      </c>
    </row>
    <row r="44" spans="1:23" s="6" customFormat="1" x14ac:dyDescent="0.25"/>
    <row r="48" spans="1:23" x14ac:dyDescent="0.25">
      <c r="A48" t="s">
        <v>25</v>
      </c>
    </row>
    <row r="49" spans="1:23" x14ac:dyDescent="0.25">
      <c r="A49" t="s">
        <v>1</v>
      </c>
    </row>
    <row r="50" spans="1:23" x14ac:dyDescent="0.25">
      <c r="D50" t="s">
        <v>26</v>
      </c>
    </row>
    <row r="51" spans="1:23" x14ac:dyDescent="0.25">
      <c r="C51" t="s">
        <v>3</v>
      </c>
      <c r="D51" t="s">
        <v>27</v>
      </c>
      <c r="E51" t="s">
        <v>28</v>
      </c>
      <c r="K51" t="str">
        <f>C51</f>
        <v>Total</v>
      </c>
      <c r="L51" t="str">
        <f>D51</f>
        <v>Male</v>
      </c>
      <c r="M51" t="str">
        <f>E51</f>
        <v>Female</v>
      </c>
      <c r="S51" t="str">
        <f>K51</f>
        <v>Total</v>
      </c>
      <c r="T51" t="str">
        <f>L51</f>
        <v>Male</v>
      </c>
      <c r="U51" t="str">
        <f>M51</f>
        <v>Female</v>
      </c>
    </row>
    <row r="52" spans="1:23" x14ac:dyDescent="0.25">
      <c r="B52" t="s">
        <v>9</v>
      </c>
      <c r="C52">
        <v>266</v>
      </c>
      <c r="D52">
        <v>158</v>
      </c>
      <c r="E52">
        <v>108</v>
      </c>
      <c r="J52" t="s">
        <v>9</v>
      </c>
      <c r="K52" s="1">
        <f>C52/C57</f>
        <v>0.26626626626626626</v>
      </c>
      <c r="L52" s="1">
        <f>D52/D57</f>
        <v>0.32780082987551867</v>
      </c>
      <c r="M52" s="1">
        <f>E52/E57</f>
        <v>0.20889748549323017</v>
      </c>
      <c r="N52" s="1"/>
      <c r="O52" s="1"/>
      <c r="R52" t="s">
        <v>56</v>
      </c>
      <c r="S52" s="2">
        <f>K52+K53</f>
        <v>0.44444444444444442</v>
      </c>
      <c r="T52" s="2">
        <f>L52+L53</f>
        <v>0.52697095435684649</v>
      </c>
      <c r="U52" s="2">
        <f>M52+M53</f>
        <v>0.36750483558994196</v>
      </c>
      <c r="V52" s="2"/>
      <c r="W52" s="2"/>
    </row>
    <row r="53" spans="1:23" x14ac:dyDescent="0.25">
      <c r="B53" t="s">
        <v>10</v>
      </c>
      <c r="C53">
        <v>178</v>
      </c>
      <c r="D53">
        <v>96</v>
      </c>
      <c r="E53">
        <v>82</v>
      </c>
      <c r="J53" t="s">
        <v>10</v>
      </c>
      <c r="K53" s="1">
        <f>C53/C57</f>
        <v>0.17817817817817819</v>
      </c>
      <c r="L53" s="1">
        <f>D53/D57</f>
        <v>0.19917012448132779</v>
      </c>
      <c r="M53" s="1">
        <f>E53/E57</f>
        <v>0.15860735009671179</v>
      </c>
      <c r="N53" s="1"/>
      <c r="O53" s="1"/>
      <c r="R53" t="s">
        <v>57</v>
      </c>
      <c r="S53" s="2">
        <f>K54+K55</f>
        <v>0.52152152152152154</v>
      </c>
      <c r="T53" s="2">
        <f>L54+L55</f>
        <v>0.44813278008298751</v>
      </c>
      <c r="U53" s="2">
        <f>M54+M55</f>
        <v>0.58994197292069628</v>
      </c>
      <c r="V53" s="2"/>
      <c r="W53" s="2"/>
    </row>
    <row r="54" spans="1:23" x14ac:dyDescent="0.25">
      <c r="B54" t="s">
        <v>11</v>
      </c>
      <c r="C54">
        <v>99</v>
      </c>
      <c r="D54">
        <v>47</v>
      </c>
      <c r="E54">
        <v>52</v>
      </c>
      <c r="J54" t="s">
        <v>11</v>
      </c>
      <c r="K54" s="1">
        <f>C54/C57</f>
        <v>9.90990990990991E-2</v>
      </c>
      <c r="L54" s="1">
        <f>D54/D57</f>
        <v>9.7510373443983403E-2</v>
      </c>
      <c r="M54" s="1">
        <f>E54/E57</f>
        <v>0.10058027079303675</v>
      </c>
      <c r="N54" s="1"/>
      <c r="O54" s="1"/>
      <c r="R54" t="s">
        <v>13</v>
      </c>
      <c r="S54" s="2">
        <f>K56</f>
        <v>3.4034034034034037E-2</v>
      </c>
      <c r="T54" s="2">
        <f>L56</f>
        <v>2.4896265560165973E-2</v>
      </c>
      <c r="U54" s="2">
        <f>M56</f>
        <v>4.2553191489361701E-2</v>
      </c>
      <c r="V54" s="2"/>
      <c r="W54" s="2"/>
    </row>
    <row r="55" spans="1:23" x14ac:dyDescent="0.25">
      <c r="B55" t="s">
        <v>12</v>
      </c>
      <c r="C55">
        <v>422</v>
      </c>
      <c r="D55">
        <v>169</v>
      </c>
      <c r="E55">
        <v>253</v>
      </c>
      <c r="J55" t="s">
        <v>12</v>
      </c>
      <c r="K55" s="1">
        <f>C55/C57</f>
        <v>0.42242242242242245</v>
      </c>
      <c r="L55" s="1">
        <f>D55/D57</f>
        <v>0.35062240663900412</v>
      </c>
      <c r="M55" s="1">
        <f>E55/E57</f>
        <v>0.48936170212765956</v>
      </c>
      <c r="N55" s="1"/>
      <c r="O55" s="1"/>
    </row>
    <row r="56" spans="1:23" x14ac:dyDescent="0.25">
      <c r="B56" t="s">
        <v>13</v>
      </c>
      <c r="C56">
        <v>34</v>
      </c>
      <c r="D56">
        <v>12</v>
      </c>
      <c r="E56">
        <v>22</v>
      </c>
      <c r="J56" t="s">
        <v>13</v>
      </c>
      <c r="K56" s="1">
        <f>C56/C57</f>
        <v>3.4034034034034037E-2</v>
      </c>
      <c r="L56" s="1">
        <f>D56/D57</f>
        <v>2.4896265560165973E-2</v>
      </c>
      <c r="M56" s="1">
        <f>E56/E57</f>
        <v>4.2553191489361701E-2</v>
      </c>
      <c r="N56" s="1"/>
      <c r="O56" s="1"/>
    </row>
    <row r="57" spans="1:23" x14ac:dyDescent="0.25">
      <c r="A57" t="s">
        <v>3</v>
      </c>
      <c r="C57">
        <v>999</v>
      </c>
      <c r="D57">
        <v>482</v>
      </c>
      <c r="E57">
        <v>517</v>
      </c>
    </row>
    <row r="59" spans="1:23" s="6" customFormat="1" x14ac:dyDescent="0.25"/>
    <row r="61" spans="1:23" x14ac:dyDescent="0.25">
      <c r="A61" t="s">
        <v>58</v>
      </c>
    </row>
    <row r="63" spans="1:23" x14ac:dyDescent="0.25">
      <c r="A63" t="s">
        <v>29</v>
      </c>
    </row>
    <row r="64" spans="1:23" x14ac:dyDescent="0.25">
      <c r="A64" t="s">
        <v>1</v>
      </c>
    </row>
    <row r="65" spans="1:23" x14ac:dyDescent="0.25">
      <c r="D65" t="s">
        <v>30</v>
      </c>
    </row>
    <row r="66" spans="1:23" s="3" customFormat="1" ht="120" x14ac:dyDescent="0.25">
      <c r="C66" s="3" t="s">
        <v>3</v>
      </c>
      <c r="D66" s="3" t="s">
        <v>31</v>
      </c>
      <c r="E66" s="3" t="s">
        <v>32</v>
      </c>
      <c r="F66" s="3" t="s">
        <v>33</v>
      </c>
      <c r="K66" s="3" t="str">
        <f>C66</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266</v>
      </c>
      <c r="D67">
        <v>97</v>
      </c>
      <c r="E67">
        <v>76</v>
      </c>
      <c r="F67">
        <v>93</v>
      </c>
      <c r="J67" t="s">
        <v>9</v>
      </c>
      <c r="K67" s="1">
        <f>C67/C72</f>
        <v>0.26546906187624753</v>
      </c>
      <c r="L67" s="1">
        <f>D67/D72</f>
        <v>0.32550335570469796</v>
      </c>
      <c r="M67" s="1">
        <f>E67/E72</f>
        <v>0.30645161290322581</v>
      </c>
      <c r="N67" s="1">
        <f>F67/F72</f>
        <v>0.20394736842105263</v>
      </c>
      <c r="O67" s="1"/>
      <c r="R67" t="s">
        <v>56</v>
      </c>
      <c r="S67" s="2">
        <f>K67+K68</f>
        <v>0.44411177644710581</v>
      </c>
      <c r="T67" s="2">
        <f>L67+L68</f>
        <v>0.44295302013422816</v>
      </c>
      <c r="U67" s="2">
        <f>M67+M68</f>
        <v>0.467741935483871</v>
      </c>
      <c r="V67" s="2">
        <f>N67+N68</f>
        <v>0.43201754385964908</v>
      </c>
      <c r="W67" s="2"/>
    </row>
    <row r="68" spans="1:23" x14ac:dyDescent="0.25">
      <c r="B68" t="s">
        <v>10</v>
      </c>
      <c r="C68">
        <v>179</v>
      </c>
      <c r="D68">
        <v>35</v>
      </c>
      <c r="E68">
        <v>40</v>
      </c>
      <c r="F68">
        <v>104</v>
      </c>
      <c r="J68" t="s">
        <v>10</v>
      </c>
      <c r="K68" s="1">
        <f>C68/C72</f>
        <v>0.17864271457085829</v>
      </c>
      <c r="L68" s="1">
        <f>D68/D72</f>
        <v>0.1174496644295302</v>
      </c>
      <c r="M68" s="1">
        <f>E68/E72</f>
        <v>0.16129032258064516</v>
      </c>
      <c r="N68" s="1">
        <f>F68/F72</f>
        <v>0.22807017543859648</v>
      </c>
      <c r="O68" s="1"/>
      <c r="R68" t="s">
        <v>57</v>
      </c>
      <c r="S68" s="2">
        <f>K69+K70</f>
        <v>0.52095808383233533</v>
      </c>
      <c r="T68" s="2">
        <f>L69+L70</f>
        <v>0.54026845637583898</v>
      </c>
      <c r="U68" s="2">
        <f>M69+M70</f>
        <v>0.48790322580645162</v>
      </c>
      <c r="V68" s="2">
        <f>N69+N70</f>
        <v>0.52631578947368418</v>
      </c>
      <c r="W68" s="2"/>
    </row>
    <row r="69" spans="1:23" x14ac:dyDescent="0.25">
      <c r="B69" t="s">
        <v>11</v>
      </c>
      <c r="C69">
        <v>99</v>
      </c>
      <c r="D69">
        <v>26</v>
      </c>
      <c r="E69">
        <v>20</v>
      </c>
      <c r="F69">
        <v>53</v>
      </c>
      <c r="J69" t="s">
        <v>11</v>
      </c>
      <c r="K69" s="1">
        <f>C69/C72</f>
        <v>9.880239520958084E-2</v>
      </c>
      <c r="L69" s="1">
        <f>D69/D72</f>
        <v>8.7248322147651006E-2</v>
      </c>
      <c r="M69" s="1">
        <f>E69/E72</f>
        <v>8.0645161290322578E-2</v>
      </c>
      <c r="N69" s="1">
        <f>F69/F72</f>
        <v>0.1162280701754386</v>
      </c>
      <c r="O69" s="1"/>
      <c r="R69" t="s">
        <v>13</v>
      </c>
      <c r="S69" s="2">
        <f>K71</f>
        <v>3.4930139720558882E-2</v>
      </c>
      <c r="T69" s="2">
        <f>L71</f>
        <v>1.6778523489932886E-2</v>
      </c>
      <c r="U69" s="2">
        <f>M71</f>
        <v>4.4354838709677422E-2</v>
      </c>
      <c r="V69" s="2">
        <f>N71</f>
        <v>4.1666666666666664E-2</v>
      </c>
      <c r="W69" s="2"/>
    </row>
    <row r="70" spans="1:23" x14ac:dyDescent="0.25">
      <c r="B70" t="s">
        <v>12</v>
      </c>
      <c r="C70">
        <v>423</v>
      </c>
      <c r="D70">
        <v>135</v>
      </c>
      <c r="E70">
        <v>101</v>
      </c>
      <c r="F70">
        <v>187</v>
      </c>
      <c r="J70" t="s">
        <v>12</v>
      </c>
      <c r="K70" s="1">
        <f>C70/C72</f>
        <v>0.42215568862275449</v>
      </c>
      <c r="L70" s="1">
        <f>D70/D72</f>
        <v>0.45302013422818793</v>
      </c>
      <c r="M70" s="1">
        <f>E70/E72</f>
        <v>0.40725806451612906</v>
      </c>
      <c r="N70" s="1">
        <f>F70/F72</f>
        <v>0.41008771929824561</v>
      </c>
      <c r="O70" s="1"/>
    </row>
    <row r="71" spans="1:23" x14ac:dyDescent="0.25">
      <c r="B71" t="s">
        <v>13</v>
      </c>
      <c r="C71">
        <v>35</v>
      </c>
      <c r="D71">
        <v>5</v>
      </c>
      <c r="E71">
        <v>11</v>
      </c>
      <c r="F71">
        <v>19</v>
      </c>
      <c r="J71" t="s">
        <v>13</v>
      </c>
      <c r="K71" s="1">
        <f>C71/C72</f>
        <v>3.4930139720558882E-2</v>
      </c>
      <c r="L71" s="1">
        <f>D71/D72</f>
        <v>1.6778523489932886E-2</v>
      </c>
      <c r="M71" s="1">
        <f>E71/E72</f>
        <v>4.4354838709677422E-2</v>
      </c>
      <c r="N71" s="1">
        <f>F71/F72</f>
        <v>4.1666666666666664E-2</v>
      </c>
      <c r="O71" s="1"/>
    </row>
    <row r="72" spans="1:23" x14ac:dyDescent="0.25">
      <c r="A72" t="s">
        <v>3</v>
      </c>
      <c r="C72">
        <v>1002</v>
      </c>
      <c r="D72">
        <v>298</v>
      </c>
      <c r="E72">
        <v>248</v>
      </c>
      <c r="F72">
        <v>456</v>
      </c>
    </row>
    <row r="74" spans="1:23" s="6" customFormat="1" x14ac:dyDescent="0.25"/>
    <row r="77" spans="1:23" x14ac:dyDescent="0.25">
      <c r="A77" t="s">
        <v>34</v>
      </c>
    </row>
    <row r="78" spans="1:23" x14ac:dyDescent="0.25">
      <c r="A78" t="s">
        <v>1</v>
      </c>
    </row>
    <row r="79" spans="1:23" x14ac:dyDescent="0.25">
      <c r="D79" t="s">
        <v>35</v>
      </c>
    </row>
    <row r="80" spans="1:23" s="3" customFormat="1" ht="120" x14ac:dyDescent="0.25">
      <c r="C80" s="3" t="s">
        <v>3</v>
      </c>
      <c r="D80" s="3" t="s">
        <v>36</v>
      </c>
      <c r="E80" s="3" t="s">
        <v>37</v>
      </c>
      <c r="F80" s="3" t="s">
        <v>60</v>
      </c>
      <c r="K80" s="3" t="str">
        <f>C80</f>
        <v>Total</v>
      </c>
      <c r="L80" s="3" t="str">
        <f>D80</f>
        <v>No HS/HS Graduate</v>
      </c>
      <c r="M80" s="3" t="str">
        <f>E80</f>
        <v>Some college/2-year college graduate</v>
      </c>
      <c r="N80" s="3" t="str">
        <f>F80</f>
        <v>4-year college graduate/ post-graduate degree</v>
      </c>
      <c r="S80" s="3" t="str">
        <f>K80</f>
        <v>Total</v>
      </c>
      <c r="T80" s="3" t="str">
        <f>L80</f>
        <v>No HS/HS Graduate</v>
      </c>
      <c r="U80" s="3" t="str">
        <f>M80</f>
        <v>Some college/2-year college graduate</v>
      </c>
      <c r="V80" s="3" t="str">
        <f>N80</f>
        <v>4-year college graduate/ post-graduate degree</v>
      </c>
    </row>
    <row r="81" spans="1:23" x14ac:dyDescent="0.25">
      <c r="A81" t="s">
        <v>8</v>
      </c>
      <c r="B81" t="s">
        <v>9</v>
      </c>
      <c r="C81">
        <v>265</v>
      </c>
      <c r="D81">
        <v>96</v>
      </c>
      <c r="E81">
        <v>91</v>
      </c>
      <c r="F81">
        <v>78</v>
      </c>
      <c r="J81" t="s">
        <v>9</v>
      </c>
      <c r="K81" s="1">
        <f>C81/C86</f>
        <v>0.26500000000000001</v>
      </c>
      <c r="L81" s="1">
        <f>D81/D86</f>
        <v>0.27665706051873201</v>
      </c>
      <c r="M81" s="1">
        <f>E81/E86</f>
        <v>0.28526645768025077</v>
      </c>
      <c r="N81" s="1">
        <f>F81/F86</f>
        <v>0.23353293413173654</v>
      </c>
      <c r="O81" s="1"/>
      <c r="R81" t="s">
        <v>56</v>
      </c>
      <c r="S81" s="2">
        <f>K81+K82</f>
        <v>0.44400000000000001</v>
      </c>
      <c r="T81" s="2">
        <f>L81+L82</f>
        <v>0.47838616714697413</v>
      </c>
      <c r="U81" s="2">
        <f>M81+M82</f>
        <v>0.46081504702194354</v>
      </c>
      <c r="V81" s="2">
        <f>N81+N82</f>
        <v>0.39221556886227549</v>
      </c>
      <c r="W81" s="2"/>
    </row>
    <row r="82" spans="1:23" x14ac:dyDescent="0.25">
      <c r="B82" t="s">
        <v>10</v>
      </c>
      <c r="C82">
        <v>179</v>
      </c>
      <c r="D82">
        <v>70</v>
      </c>
      <c r="E82">
        <v>56</v>
      </c>
      <c r="F82">
        <v>53</v>
      </c>
      <c r="J82" t="s">
        <v>10</v>
      </c>
      <c r="K82" s="1">
        <f>C82/C86</f>
        <v>0.17899999999999999</v>
      </c>
      <c r="L82" s="1">
        <f>D82/D86</f>
        <v>0.20172910662824209</v>
      </c>
      <c r="M82" s="1">
        <f>E82/E86</f>
        <v>0.17554858934169279</v>
      </c>
      <c r="N82" s="1">
        <f>F82/F86</f>
        <v>0.15868263473053892</v>
      </c>
      <c r="O82" s="1"/>
      <c r="R82" t="s">
        <v>57</v>
      </c>
      <c r="S82" s="2">
        <f>K83+K84</f>
        <v>0.52100000000000002</v>
      </c>
      <c r="T82" s="2">
        <f>L83+L84</f>
        <v>0.4668587896253602</v>
      </c>
      <c r="U82" s="2">
        <f>M83+M84</f>
        <v>0.51724137931034486</v>
      </c>
      <c r="V82" s="2">
        <f>N83+N84</f>
        <v>0.58083832335329333</v>
      </c>
      <c r="W82" s="2"/>
    </row>
    <row r="83" spans="1:23" x14ac:dyDescent="0.25">
      <c r="B83" t="s">
        <v>11</v>
      </c>
      <c r="C83">
        <v>99</v>
      </c>
      <c r="D83">
        <v>46</v>
      </c>
      <c r="E83">
        <v>38</v>
      </c>
      <c r="F83">
        <v>15</v>
      </c>
      <c r="J83" t="s">
        <v>11</v>
      </c>
      <c r="K83" s="1">
        <f>C83/C86</f>
        <v>9.9000000000000005E-2</v>
      </c>
      <c r="L83" s="1">
        <f>D83/D86</f>
        <v>0.13256484149855907</v>
      </c>
      <c r="M83" s="1">
        <f>E83/E86</f>
        <v>0.11912225705329153</v>
      </c>
      <c r="N83" s="1">
        <f>F83/F86</f>
        <v>4.4910179640718563E-2</v>
      </c>
      <c r="O83" s="1"/>
      <c r="R83" t="s">
        <v>13</v>
      </c>
      <c r="S83" s="2">
        <f>K85</f>
        <v>3.5000000000000003E-2</v>
      </c>
      <c r="T83" s="2">
        <f>L85</f>
        <v>5.4755043227665709E-2</v>
      </c>
      <c r="U83" s="2">
        <f>M85</f>
        <v>2.1943573667711599E-2</v>
      </c>
      <c r="V83" s="2">
        <f>N85</f>
        <v>2.6946107784431138E-2</v>
      </c>
      <c r="W83" s="2"/>
    </row>
    <row r="84" spans="1:23" x14ac:dyDescent="0.25">
      <c r="B84" t="s">
        <v>12</v>
      </c>
      <c r="C84">
        <v>422</v>
      </c>
      <c r="D84">
        <v>116</v>
      </c>
      <c r="E84">
        <v>127</v>
      </c>
      <c r="F84">
        <v>179</v>
      </c>
      <c r="J84" t="s">
        <v>12</v>
      </c>
      <c r="K84" s="1">
        <f>C84/C86</f>
        <v>0.42199999999999999</v>
      </c>
      <c r="L84" s="1">
        <f>D84/D86</f>
        <v>0.33429394812680113</v>
      </c>
      <c r="M84" s="1">
        <f>E84/E86</f>
        <v>0.39811912225705332</v>
      </c>
      <c r="N84" s="1">
        <f>F84/F86</f>
        <v>0.5359281437125748</v>
      </c>
      <c r="O84" s="1"/>
    </row>
    <row r="85" spans="1:23" x14ac:dyDescent="0.25">
      <c r="B85" t="s">
        <v>13</v>
      </c>
      <c r="C85">
        <v>35</v>
      </c>
      <c r="D85">
        <v>19</v>
      </c>
      <c r="E85">
        <v>7</v>
      </c>
      <c r="F85">
        <v>9</v>
      </c>
      <c r="J85" t="s">
        <v>13</v>
      </c>
      <c r="K85" s="1">
        <f>C85/C86</f>
        <v>3.5000000000000003E-2</v>
      </c>
      <c r="L85" s="1">
        <f>D85/D86</f>
        <v>5.4755043227665709E-2</v>
      </c>
      <c r="M85" s="1">
        <f>E85/E86</f>
        <v>2.1943573667711599E-2</v>
      </c>
      <c r="N85" s="1">
        <f>F85/F86</f>
        <v>2.6946107784431138E-2</v>
      </c>
      <c r="O85" s="1"/>
    </row>
    <row r="86" spans="1:23" x14ac:dyDescent="0.25">
      <c r="A86" t="s">
        <v>3</v>
      </c>
      <c r="C86">
        <v>1000</v>
      </c>
      <c r="D86">
        <v>347</v>
      </c>
      <c r="E86">
        <v>319</v>
      </c>
      <c r="F86">
        <v>334</v>
      </c>
    </row>
    <row r="88" spans="1:23" s="6" customFormat="1" x14ac:dyDescent="0.25"/>
    <row r="91" spans="1:23" x14ac:dyDescent="0.25">
      <c r="A91" t="s">
        <v>39</v>
      </c>
    </row>
    <row r="92" spans="1:23" x14ac:dyDescent="0.25">
      <c r="A92" t="s">
        <v>1</v>
      </c>
    </row>
    <row r="93" spans="1:23" x14ac:dyDescent="0.25">
      <c r="D93" t="s">
        <v>40</v>
      </c>
    </row>
    <row r="94" spans="1:23" s="3" customFormat="1" ht="60" x14ac:dyDescent="0.25">
      <c r="C94" s="3" t="s">
        <v>3</v>
      </c>
      <c r="D94" s="3" t="s">
        <v>41</v>
      </c>
      <c r="E94" s="3" t="s">
        <v>42</v>
      </c>
      <c r="F94" s="3" t="s">
        <v>43</v>
      </c>
      <c r="G94" s="3" t="s">
        <v>44</v>
      </c>
      <c r="K94" s="3" t="str">
        <f>C94</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A95" t="s">
        <v>8</v>
      </c>
      <c r="B95" t="s">
        <v>9</v>
      </c>
      <c r="C95">
        <v>266</v>
      </c>
      <c r="D95">
        <v>45</v>
      </c>
      <c r="E95">
        <v>77</v>
      </c>
      <c r="F95">
        <v>90</v>
      </c>
      <c r="G95">
        <v>54</v>
      </c>
      <c r="J95" t="s">
        <v>9</v>
      </c>
      <c r="K95" s="1">
        <f>C95/C100</f>
        <v>0.26573426573426573</v>
      </c>
      <c r="L95" s="1">
        <f>D95/D100</f>
        <v>0.15901060070671377</v>
      </c>
      <c r="M95" s="1">
        <f>E95/E100</f>
        <v>0.32627118644067798</v>
      </c>
      <c r="N95" s="1">
        <f>F95/F100</f>
        <v>0.30612244897959184</v>
      </c>
      <c r="O95" s="1">
        <f>G95/G100</f>
        <v>0.28723404255319152</v>
      </c>
      <c r="R95" t="s">
        <v>56</v>
      </c>
      <c r="S95" s="2">
        <f>K95+K96</f>
        <v>0.44355644355644352</v>
      </c>
      <c r="T95" s="2">
        <f>L95+L96</f>
        <v>0.3462897526501767</v>
      </c>
      <c r="U95" s="2">
        <f>M95+M96</f>
        <v>0.44491525423728817</v>
      </c>
      <c r="V95" s="2">
        <f>N95+N96</f>
        <v>0.48979591836734693</v>
      </c>
      <c r="W95" s="2">
        <f>O95+O96</f>
        <v>0.51595744680851063</v>
      </c>
    </row>
    <row r="96" spans="1:23" x14ac:dyDescent="0.25">
      <c r="B96" t="s">
        <v>10</v>
      </c>
      <c r="C96">
        <v>178</v>
      </c>
      <c r="D96">
        <v>53</v>
      </c>
      <c r="E96">
        <v>28</v>
      </c>
      <c r="F96">
        <v>54</v>
      </c>
      <c r="G96">
        <v>43</v>
      </c>
      <c r="J96" t="s">
        <v>10</v>
      </c>
      <c r="K96" s="1">
        <f>C96/C100</f>
        <v>0.17782217782217782</v>
      </c>
      <c r="L96" s="1">
        <f>D96/D100</f>
        <v>0.1872791519434629</v>
      </c>
      <c r="M96" s="1">
        <f>E96/E100</f>
        <v>0.11864406779661017</v>
      </c>
      <c r="N96" s="1">
        <f>F96/F100</f>
        <v>0.18367346938775511</v>
      </c>
      <c r="O96" s="1">
        <f>G96/G100</f>
        <v>0.22872340425531915</v>
      </c>
      <c r="R96" t="s">
        <v>57</v>
      </c>
      <c r="S96" s="2">
        <f>K97+K98</f>
        <v>0.52147852147852147</v>
      </c>
      <c r="T96" s="2">
        <f>L97+L98</f>
        <v>0.61130742049469966</v>
      </c>
      <c r="U96" s="2">
        <f>M97+M98</f>
        <v>0.52966101694915246</v>
      </c>
      <c r="V96" s="2">
        <f>N97+N98</f>
        <v>0.46938775510204084</v>
      </c>
      <c r="W96" s="2">
        <f>O97+O98</f>
        <v>0.45744680851063835</v>
      </c>
    </row>
    <row r="97" spans="1:23" x14ac:dyDescent="0.25">
      <c r="B97" t="s">
        <v>11</v>
      </c>
      <c r="C97">
        <v>99</v>
      </c>
      <c r="D97">
        <v>28</v>
      </c>
      <c r="E97">
        <v>20</v>
      </c>
      <c r="F97">
        <v>33</v>
      </c>
      <c r="G97">
        <v>18</v>
      </c>
      <c r="J97" t="s">
        <v>11</v>
      </c>
      <c r="K97" s="1">
        <f>C97/C100</f>
        <v>9.8901098901098897E-2</v>
      </c>
      <c r="L97" s="1">
        <f>D97/D100</f>
        <v>9.8939929328621903E-2</v>
      </c>
      <c r="M97" s="1">
        <f>E97/E100</f>
        <v>8.4745762711864403E-2</v>
      </c>
      <c r="N97" s="1">
        <f>F97/F100</f>
        <v>0.11224489795918367</v>
      </c>
      <c r="O97" s="1">
        <f>G97/G100</f>
        <v>9.5744680851063829E-2</v>
      </c>
      <c r="R97" t="s">
        <v>13</v>
      </c>
      <c r="S97" s="2">
        <f>K99</f>
        <v>3.4965034965034968E-2</v>
      </c>
      <c r="T97" s="2">
        <f>L99</f>
        <v>4.2402826855123678E-2</v>
      </c>
      <c r="U97" s="2">
        <f>M99</f>
        <v>2.5423728813559324E-2</v>
      </c>
      <c r="V97" s="2">
        <f>N99</f>
        <v>4.0816326530612242E-2</v>
      </c>
      <c r="W97" s="2">
        <f>O99</f>
        <v>2.6595744680851064E-2</v>
      </c>
    </row>
    <row r="98" spans="1:23" x14ac:dyDescent="0.25">
      <c r="B98" t="s">
        <v>12</v>
      </c>
      <c r="C98">
        <v>423</v>
      </c>
      <c r="D98">
        <v>145</v>
      </c>
      <c r="E98">
        <v>105</v>
      </c>
      <c r="F98">
        <v>105</v>
      </c>
      <c r="G98">
        <v>68</v>
      </c>
      <c r="J98" t="s">
        <v>12</v>
      </c>
      <c r="K98" s="1">
        <f>C98/C100</f>
        <v>0.42257742257742259</v>
      </c>
      <c r="L98" s="1">
        <f>D98/D100</f>
        <v>0.51236749116607772</v>
      </c>
      <c r="M98" s="1">
        <f>E98/E100</f>
        <v>0.44491525423728812</v>
      </c>
      <c r="N98" s="1">
        <f>F98/F100</f>
        <v>0.35714285714285715</v>
      </c>
      <c r="O98" s="1">
        <f>G98/G100</f>
        <v>0.36170212765957449</v>
      </c>
    </row>
    <row r="99" spans="1:23" x14ac:dyDescent="0.25">
      <c r="B99" t="s">
        <v>13</v>
      </c>
      <c r="C99">
        <v>35</v>
      </c>
      <c r="D99">
        <v>12</v>
      </c>
      <c r="E99">
        <v>6</v>
      </c>
      <c r="F99">
        <v>12</v>
      </c>
      <c r="G99">
        <v>5</v>
      </c>
      <c r="J99" t="s">
        <v>13</v>
      </c>
      <c r="K99" s="1">
        <f>C99/C100</f>
        <v>3.4965034965034968E-2</v>
      </c>
      <c r="L99" s="1">
        <f>D99/D100</f>
        <v>4.2402826855123678E-2</v>
      </c>
      <c r="M99" s="1">
        <f>E99/E100</f>
        <v>2.5423728813559324E-2</v>
      </c>
      <c r="N99" s="1">
        <f>F99/F100</f>
        <v>4.0816326530612242E-2</v>
      </c>
      <c r="O99" s="1">
        <f>G99/G100</f>
        <v>2.6595744680851064E-2</v>
      </c>
    </row>
    <row r="100" spans="1:23" x14ac:dyDescent="0.25">
      <c r="A100" t="s">
        <v>3</v>
      </c>
      <c r="C100">
        <v>1001</v>
      </c>
      <c r="D100">
        <v>283</v>
      </c>
      <c r="E100">
        <v>236</v>
      </c>
      <c r="F100">
        <v>294</v>
      </c>
      <c r="G100">
        <v>188</v>
      </c>
    </row>
    <row r="102" spans="1:23" s="6" customFormat="1" x14ac:dyDescent="0.25"/>
    <row r="105" spans="1:23" x14ac:dyDescent="0.25">
      <c r="A105" t="s">
        <v>45</v>
      </c>
    </row>
    <row r="106" spans="1:23" x14ac:dyDescent="0.25">
      <c r="A106" t="s">
        <v>1</v>
      </c>
    </row>
    <row r="107" spans="1:23" x14ac:dyDescent="0.25">
      <c r="D107" t="s">
        <v>46</v>
      </c>
    </row>
    <row r="108" spans="1:23" s="3" customFormat="1" ht="60" x14ac:dyDescent="0.25">
      <c r="C108" s="3" t="s">
        <v>3</v>
      </c>
      <c r="D108" s="3" t="s">
        <v>47</v>
      </c>
      <c r="E108" s="3" t="s">
        <v>48</v>
      </c>
      <c r="F108" s="3" t="s">
        <v>49</v>
      </c>
      <c r="K108" s="3" t="str">
        <f>C108</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A109" t="s">
        <v>8</v>
      </c>
      <c r="B109" t="s">
        <v>9</v>
      </c>
      <c r="C109">
        <v>266</v>
      </c>
      <c r="D109">
        <v>150</v>
      </c>
      <c r="E109">
        <v>97</v>
      </c>
      <c r="F109">
        <v>19</v>
      </c>
      <c r="J109" t="s">
        <v>9</v>
      </c>
      <c r="K109" s="1">
        <f>C109/C114</f>
        <v>0.26600000000000001</v>
      </c>
      <c r="L109" s="1">
        <f>D109/D114</f>
        <v>0.35885167464114831</v>
      </c>
      <c r="M109" s="1">
        <f>E109/E114</f>
        <v>0.21460176991150443</v>
      </c>
      <c r="N109" s="1">
        <f>F109/F114</f>
        <v>0.14615384615384616</v>
      </c>
      <c r="O109" s="1"/>
      <c r="R109" t="s">
        <v>56</v>
      </c>
      <c r="S109" s="2">
        <f>K109+K110</f>
        <v>0.44400000000000001</v>
      </c>
      <c r="T109" s="2">
        <f>L109+L110</f>
        <v>0.45933014354066981</v>
      </c>
      <c r="U109" s="2">
        <f>M109+M110</f>
        <v>0.46238938053097345</v>
      </c>
      <c r="V109" s="2">
        <f>N109+N110</f>
        <v>0.33076923076923082</v>
      </c>
      <c r="W109" s="2"/>
    </row>
    <row r="110" spans="1:23" x14ac:dyDescent="0.25">
      <c r="B110" t="s">
        <v>10</v>
      </c>
      <c r="C110">
        <v>178</v>
      </c>
      <c r="D110">
        <v>42</v>
      </c>
      <c r="E110">
        <v>112</v>
      </c>
      <c r="F110">
        <v>24</v>
      </c>
      <c r="J110" t="s">
        <v>10</v>
      </c>
      <c r="K110" s="1">
        <f>C110/C114</f>
        <v>0.17799999999999999</v>
      </c>
      <c r="L110" s="1">
        <f>D110/D114</f>
        <v>0.10047846889952153</v>
      </c>
      <c r="M110" s="1">
        <f>E110/E114</f>
        <v>0.24778761061946902</v>
      </c>
      <c r="N110" s="1">
        <f>F110/F114</f>
        <v>0.18461538461538463</v>
      </c>
      <c r="O110" s="1"/>
      <c r="R110" t="s">
        <v>57</v>
      </c>
      <c r="S110" s="2">
        <f>K111+K112</f>
        <v>0.52200000000000002</v>
      </c>
      <c r="T110" s="2">
        <f>L111+L112</f>
        <v>0.54066985645933019</v>
      </c>
      <c r="U110" s="2">
        <f>M111+M112</f>
        <v>0.49557522123893805</v>
      </c>
      <c r="V110" s="2">
        <f>N111+N112</f>
        <v>0.55384615384615388</v>
      </c>
      <c r="W110" s="2"/>
    </row>
    <row r="111" spans="1:23" x14ac:dyDescent="0.25">
      <c r="B111" t="s">
        <v>11</v>
      </c>
      <c r="C111">
        <v>100</v>
      </c>
      <c r="D111">
        <v>17</v>
      </c>
      <c r="E111">
        <v>65</v>
      </c>
      <c r="F111">
        <v>18</v>
      </c>
      <c r="J111" t="s">
        <v>11</v>
      </c>
      <c r="K111" s="1">
        <f>C111/C114</f>
        <v>0.1</v>
      </c>
      <c r="L111" s="1">
        <f>D111/D114</f>
        <v>4.0669856459330141E-2</v>
      </c>
      <c r="M111" s="1">
        <f>E111/E114</f>
        <v>0.14380530973451328</v>
      </c>
      <c r="N111" s="1">
        <f>F111/F114</f>
        <v>0.13846153846153847</v>
      </c>
      <c r="O111" s="1"/>
      <c r="R111" t="s">
        <v>13</v>
      </c>
      <c r="S111" s="2">
        <f>K113</f>
        <v>3.4000000000000002E-2</v>
      </c>
      <c r="T111" s="2">
        <f>L113</f>
        <v>0</v>
      </c>
      <c r="U111" s="2">
        <f>M113</f>
        <v>4.2035398230088498E-2</v>
      </c>
      <c r="V111" s="2">
        <f>N113</f>
        <v>0.11538461538461539</v>
      </c>
      <c r="W111" s="2"/>
    </row>
    <row r="112" spans="1:23" x14ac:dyDescent="0.25">
      <c r="B112" t="s">
        <v>12</v>
      </c>
      <c r="C112">
        <v>422</v>
      </c>
      <c r="D112">
        <v>209</v>
      </c>
      <c r="E112">
        <v>159</v>
      </c>
      <c r="F112">
        <v>54</v>
      </c>
      <c r="J112" t="s">
        <v>12</v>
      </c>
      <c r="K112" s="1">
        <f>C112/C114</f>
        <v>0.42199999999999999</v>
      </c>
      <c r="L112" s="1">
        <f>D112/D114</f>
        <v>0.5</v>
      </c>
      <c r="M112" s="1">
        <f>E112/E114</f>
        <v>0.35176991150442477</v>
      </c>
      <c r="N112" s="1">
        <f>F112/F114</f>
        <v>0.41538461538461541</v>
      </c>
      <c r="O112" s="1"/>
    </row>
    <row r="113" spans="1:23" x14ac:dyDescent="0.25">
      <c r="B113" t="s">
        <v>13</v>
      </c>
      <c r="C113">
        <v>34</v>
      </c>
      <c r="D113">
        <v>0</v>
      </c>
      <c r="E113">
        <v>19</v>
      </c>
      <c r="F113">
        <v>15</v>
      </c>
      <c r="J113" t="s">
        <v>13</v>
      </c>
      <c r="K113" s="1">
        <f>C113/C114</f>
        <v>3.4000000000000002E-2</v>
      </c>
      <c r="L113" s="1">
        <f>D113/D114</f>
        <v>0</v>
      </c>
      <c r="M113" s="1">
        <f>E113/E114</f>
        <v>4.2035398230088498E-2</v>
      </c>
      <c r="N113" s="1">
        <f>F113/F114</f>
        <v>0.11538461538461539</v>
      </c>
      <c r="O113" s="1"/>
    </row>
    <row r="114" spans="1:23" x14ac:dyDescent="0.25">
      <c r="A114" t="s">
        <v>3</v>
      </c>
      <c r="C114">
        <v>1000</v>
      </c>
      <c r="D114">
        <v>418</v>
      </c>
      <c r="E114">
        <v>452</v>
      </c>
      <c r="F114">
        <v>130</v>
      </c>
    </row>
    <row r="116" spans="1:23" s="6" customFormat="1" x14ac:dyDescent="0.25"/>
    <row r="119" spans="1:23" x14ac:dyDescent="0.25">
      <c r="A119" t="s">
        <v>50</v>
      </c>
    </row>
    <row r="120" spans="1:23" x14ac:dyDescent="0.25">
      <c r="A120" t="s">
        <v>1</v>
      </c>
    </row>
    <row r="121" spans="1:23" x14ac:dyDescent="0.25">
      <c r="D121" t="s">
        <v>51</v>
      </c>
    </row>
    <row r="122" spans="1:23" s="3" customFormat="1" ht="100" x14ac:dyDescent="0.25">
      <c r="C122" s="3" t="s">
        <v>3</v>
      </c>
      <c r="D122" s="3" t="s">
        <v>52</v>
      </c>
      <c r="E122" s="3" t="s">
        <v>53</v>
      </c>
      <c r="F122" s="3" t="s">
        <v>54</v>
      </c>
      <c r="G122" s="3" t="s">
        <v>55</v>
      </c>
      <c r="K122" s="3" t="str">
        <f>C122</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A123" t="s">
        <v>8</v>
      </c>
      <c r="B123" t="s">
        <v>9</v>
      </c>
      <c r="C123">
        <v>265</v>
      </c>
      <c r="D123">
        <v>7</v>
      </c>
      <c r="E123">
        <v>218</v>
      </c>
      <c r="F123">
        <v>0</v>
      </c>
      <c r="G123">
        <v>40</v>
      </c>
      <c r="J123" t="s">
        <v>9</v>
      </c>
      <c r="K123" s="1">
        <f>C123/C128</f>
        <v>0.26553106212424848</v>
      </c>
      <c r="L123" s="1">
        <f>D123/D128</f>
        <v>1.912568306010929E-2</v>
      </c>
      <c r="M123" s="1">
        <f>E123/E128</f>
        <v>0.56919060052219317</v>
      </c>
      <c r="N123" s="1">
        <f>F123/F128</f>
        <v>0</v>
      </c>
      <c r="O123" s="1">
        <f>G123/G128</f>
        <v>0.16393442622950818</v>
      </c>
      <c r="R123" t="s">
        <v>56</v>
      </c>
      <c r="S123" s="2">
        <f>K123+K124</f>
        <v>0.4438877755511022</v>
      </c>
      <c r="T123" s="2">
        <f>L123+L124</f>
        <v>5.4644808743169397E-2</v>
      </c>
      <c r="U123" s="2">
        <f>M123+M124</f>
        <v>0.86161879895561355</v>
      </c>
      <c r="V123" s="2">
        <f>N123+N124</f>
        <v>0</v>
      </c>
      <c r="W123" s="2">
        <f>O123+O124</f>
        <v>0.38114754098360654</v>
      </c>
    </row>
    <row r="124" spans="1:23" x14ac:dyDescent="0.25">
      <c r="B124" t="s">
        <v>10</v>
      </c>
      <c r="C124">
        <v>178</v>
      </c>
      <c r="D124">
        <v>13</v>
      </c>
      <c r="E124">
        <v>112</v>
      </c>
      <c r="F124">
        <v>0</v>
      </c>
      <c r="G124">
        <v>53</v>
      </c>
      <c r="J124" t="s">
        <v>10</v>
      </c>
      <c r="K124" s="1">
        <f>C124/C128</f>
        <v>0.17835671342685372</v>
      </c>
      <c r="L124" s="1">
        <f>D124/D128</f>
        <v>3.5519125683060107E-2</v>
      </c>
      <c r="M124" s="1">
        <f>E124/E128</f>
        <v>0.29242819843342038</v>
      </c>
      <c r="N124" s="1">
        <f>F124/F128</f>
        <v>0</v>
      </c>
      <c r="O124" s="1">
        <f>G124/G128</f>
        <v>0.21721311475409835</v>
      </c>
      <c r="R124" t="s">
        <v>57</v>
      </c>
      <c r="S124" s="2">
        <f>K125+K126</f>
        <v>0.52204408817635273</v>
      </c>
      <c r="T124" s="2">
        <f>L125+L126</f>
        <v>0.93169398907103818</v>
      </c>
      <c r="U124" s="2">
        <f>M125+M126</f>
        <v>0.12271540469973891</v>
      </c>
      <c r="V124" s="2">
        <f>N125+N126</f>
        <v>1</v>
      </c>
      <c r="W124" s="2">
        <f>O125+O126</f>
        <v>0.52459016393442626</v>
      </c>
    </row>
    <row r="125" spans="1:23" x14ac:dyDescent="0.25">
      <c r="B125" t="s">
        <v>11</v>
      </c>
      <c r="C125">
        <v>99</v>
      </c>
      <c r="D125">
        <v>21</v>
      </c>
      <c r="E125">
        <v>35</v>
      </c>
      <c r="F125">
        <v>1</v>
      </c>
      <c r="G125">
        <v>42</v>
      </c>
      <c r="J125" t="s">
        <v>11</v>
      </c>
      <c r="K125" s="1">
        <f>C125/C128</f>
        <v>9.9198396793587176E-2</v>
      </c>
      <c r="L125" s="1">
        <f>D125/D128</f>
        <v>5.737704918032787E-2</v>
      </c>
      <c r="M125" s="1">
        <f>E125/E128</f>
        <v>9.1383812010443863E-2</v>
      </c>
      <c r="N125" s="1">
        <f>F125/F128</f>
        <v>0.2</v>
      </c>
      <c r="O125" s="1">
        <f>G125/G128</f>
        <v>0.1721311475409836</v>
      </c>
      <c r="R125" t="s">
        <v>13</v>
      </c>
      <c r="S125" s="2">
        <f>K127</f>
        <v>3.406813627254509E-2</v>
      </c>
      <c r="T125" s="2">
        <f>L127</f>
        <v>1.3661202185792349E-2</v>
      </c>
      <c r="U125" s="2">
        <f>M127</f>
        <v>1.5665796344647518E-2</v>
      </c>
      <c r="V125" s="2">
        <f>N127</f>
        <v>0</v>
      </c>
      <c r="W125" s="2">
        <f>O127</f>
        <v>9.4262295081967207E-2</v>
      </c>
    </row>
    <row r="126" spans="1:23" x14ac:dyDescent="0.25">
      <c r="B126" t="s">
        <v>12</v>
      </c>
      <c r="C126">
        <v>422</v>
      </c>
      <c r="D126">
        <v>320</v>
      </c>
      <c r="E126">
        <v>12</v>
      </c>
      <c r="F126">
        <v>4</v>
      </c>
      <c r="G126">
        <v>86</v>
      </c>
      <c r="J126" t="s">
        <v>12</v>
      </c>
      <c r="K126" s="1">
        <f>C126/C128</f>
        <v>0.42284569138276551</v>
      </c>
      <c r="L126" s="1">
        <f>D126/D128</f>
        <v>0.87431693989071035</v>
      </c>
      <c r="M126" s="1">
        <f>E126/E128</f>
        <v>3.1331592689295036E-2</v>
      </c>
      <c r="N126" s="1">
        <f>F126/F128</f>
        <v>0.8</v>
      </c>
      <c r="O126" s="1">
        <f>G126/G128</f>
        <v>0.35245901639344263</v>
      </c>
    </row>
    <row r="127" spans="1:23" x14ac:dyDescent="0.25">
      <c r="B127" t="s">
        <v>13</v>
      </c>
      <c r="C127">
        <v>34</v>
      </c>
      <c r="D127">
        <v>5</v>
      </c>
      <c r="E127">
        <v>6</v>
      </c>
      <c r="F127">
        <v>0</v>
      </c>
      <c r="G127">
        <v>23</v>
      </c>
      <c r="J127" t="s">
        <v>13</v>
      </c>
      <c r="K127" s="1">
        <f>C127/C128</f>
        <v>3.406813627254509E-2</v>
      </c>
      <c r="L127" s="1">
        <f>D127/D128</f>
        <v>1.3661202185792349E-2</v>
      </c>
      <c r="M127" s="1">
        <f>E127/E128</f>
        <v>1.5665796344647518E-2</v>
      </c>
      <c r="N127" s="1">
        <f>F127/F128</f>
        <v>0</v>
      </c>
      <c r="O127" s="1">
        <f>G127/G128</f>
        <v>9.4262295081967207E-2</v>
      </c>
    </row>
    <row r="128" spans="1:23" x14ac:dyDescent="0.25">
      <c r="A128" t="s">
        <v>3</v>
      </c>
      <c r="C128">
        <v>998</v>
      </c>
      <c r="D128">
        <v>366</v>
      </c>
      <c r="E128">
        <v>383</v>
      </c>
      <c r="F128">
        <v>5</v>
      </c>
      <c r="G128">
        <v>244</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79DCD-EED4-C740-A975-4005CA4F2B28}">
  <dimension ref="A1:W128"/>
  <sheetViews>
    <sheetView showGridLines="0" workbookViewId="0"/>
  </sheetViews>
  <sheetFormatPr baseColWidth="10" defaultRowHeight="19" x14ac:dyDescent="0.25"/>
  <cols>
    <col min="2" max="2" width="26.140625" customWidth="1"/>
    <col min="5" max="5" width="12.42578125" customWidth="1"/>
    <col min="6" max="7" width="12"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8" t="s">
        <v>233</v>
      </c>
    </row>
    <row r="2" spans="1:23" x14ac:dyDescent="0.25">
      <c r="A2" t="s">
        <v>235</v>
      </c>
    </row>
    <row r="4" spans="1:23" x14ac:dyDescent="0.25">
      <c r="A4" t="s">
        <v>61</v>
      </c>
    </row>
    <row r="5" spans="1:23" x14ac:dyDescent="0.25">
      <c r="A5" t="s">
        <v>1</v>
      </c>
    </row>
    <row r="6" spans="1:23" x14ac:dyDescent="0.25">
      <c r="D6" t="s">
        <v>2</v>
      </c>
    </row>
    <row r="7" spans="1:23" s="3" customFormat="1" ht="40" x14ac:dyDescent="0.25">
      <c r="C7" s="3" t="s">
        <v>3</v>
      </c>
      <c r="D7" s="3" t="s">
        <v>4</v>
      </c>
      <c r="E7" s="3" t="s">
        <v>5</v>
      </c>
      <c r="F7" s="3" t="s">
        <v>6</v>
      </c>
      <c r="G7" s="3" t="s">
        <v>7</v>
      </c>
      <c r="K7" s="3" t="str">
        <f>C7</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230</v>
      </c>
      <c r="D8">
        <v>127</v>
      </c>
      <c r="E8">
        <v>65</v>
      </c>
      <c r="F8">
        <v>34</v>
      </c>
      <c r="G8">
        <v>4</v>
      </c>
      <c r="J8" t="s">
        <v>9</v>
      </c>
      <c r="K8" s="1">
        <f>C8/C13</f>
        <v>0.22977022977022976</v>
      </c>
      <c r="L8" s="1">
        <f>D8/D13</f>
        <v>0.43197278911564624</v>
      </c>
      <c r="M8" s="1">
        <f>E8/E13</f>
        <v>0.18156424581005587</v>
      </c>
      <c r="N8" s="1">
        <f>F8/F13</f>
        <v>0.11929824561403508</v>
      </c>
      <c r="O8" s="1">
        <f>G8/G13</f>
        <v>6.25E-2</v>
      </c>
      <c r="R8" t="s">
        <v>56</v>
      </c>
      <c r="S8" s="2">
        <f>K8+K9</f>
        <v>0.51148851148851149</v>
      </c>
      <c r="T8" s="2">
        <f>L8+L9</f>
        <v>0.66326530612244894</v>
      </c>
      <c r="U8" s="2">
        <f>M8+M9</f>
        <v>0.51955307262569828</v>
      </c>
      <c r="V8" s="2">
        <f>N8+N9</f>
        <v>0.39649122807017539</v>
      </c>
      <c r="W8" s="2">
        <f>O8+O9</f>
        <v>0.28125</v>
      </c>
    </row>
    <row r="9" spans="1:23" x14ac:dyDescent="0.25">
      <c r="B9" t="s">
        <v>10</v>
      </c>
      <c r="C9">
        <v>282</v>
      </c>
      <c r="D9">
        <v>68</v>
      </c>
      <c r="E9">
        <v>121</v>
      </c>
      <c r="F9">
        <v>79</v>
      </c>
      <c r="G9">
        <v>14</v>
      </c>
      <c r="J9" t="s">
        <v>10</v>
      </c>
      <c r="K9" s="1">
        <f>C9/C13</f>
        <v>0.28171828171828173</v>
      </c>
      <c r="L9" s="1">
        <f>D9/D13</f>
        <v>0.23129251700680273</v>
      </c>
      <c r="M9" s="1">
        <f>E9/E13</f>
        <v>0.33798882681564246</v>
      </c>
      <c r="N9" s="1">
        <f>F9/F13</f>
        <v>0.27719298245614032</v>
      </c>
      <c r="O9" s="1">
        <f>G9/G13</f>
        <v>0.21875</v>
      </c>
      <c r="R9" t="s">
        <v>57</v>
      </c>
      <c r="S9" s="2">
        <f>K10+K11</f>
        <v>0.27372627372627373</v>
      </c>
      <c r="T9" s="2">
        <f>L10+L11</f>
        <v>0.1598639455782313</v>
      </c>
      <c r="U9" s="2">
        <f>M10+M11</f>
        <v>0.26815642458100558</v>
      </c>
      <c r="V9" s="2">
        <f>N10+N11</f>
        <v>0.41754385964912277</v>
      </c>
      <c r="W9" s="2">
        <f>O10+O11</f>
        <v>0.1875</v>
      </c>
    </row>
    <row r="10" spans="1:23" x14ac:dyDescent="0.25">
      <c r="B10" t="s">
        <v>11</v>
      </c>
      <c r="C10">
        <v>145</v>
      </c>
      <c r="D10">
        <v>30</v>
      </c>
      <c r="E10">
        <v>53</v>
      </c>
      <c r="F10">
        <v>58</v>
      </c>
      <c r="G10">
        <v>4</v>
      </c>
      <c r="J10" t="s">
        <v>11</v>
      </c>
      <c r="K10" s="1">
        <f>C10/C13</f>
        <v>0.14485514485514486</v>
      </c>
      <c r="L10" s="1">
        <f>D10/D13</f>
        <v>0.10204081632653061</v>
      </c>
      <c r="M10" s="1">
        <f>E10/E13</f>
        <v>0.14804469273743018</v>
      </c>
      <c r="N10" s="1">
        <f>F10/F13</f>
        <v>0.20350877192982456</v>
      </c>
      <c r="O10" s="1">
        <f>G10/G13</f>
        <v>6.25E-2</v>
      </c>
      <c r="R10" t="s">
        <v>13</v>
      </c>
      <c r="S10" s="2">
        <f>K12</f>
        <v>0.21478521478521478</v>
      </c>
      <c r="T10" s="2">
        <f>L12</f>
        <v>0.17687074829931973</v>
      </c>
      <c r="U10" s="2">
        <f>M12</f>
        <v>0.21229050279329609</v>
      </c>
      <c r="V10" s="2">
        <f>N12</f>
        <v>0.18596491228070175</v>
      </c>
      <c r="W10" s="2">
        <f>O12</f>
        <v>0.53125</v>
      </c>
    </row>
    <row r="11" spans="1:23" x14ac:dyDescent="0.25">
      <c r="B11" t="s">
        <v>12</v>
      </c>
      <c r="C11">
        <v>129</v>
      </c>
      <c r="D11">
        <v>17</v>
      </c>
      <c r="E11">
        <v>43</v>
      </c>
      <c r="F11">
        <v>61</v>
      </c>
      <c r="G11">
        <v>8</v>
      </c>
      <c r="J11" t="s">
        <v>12</v>
      </c>
      <c r="K11" s="1">
        <f>C11/C13</f>
        <v>0.12887112887112886</v>
      </c>
      <c r="L11" s="1">
        <f>D11/D13</f>
        <v>5.7823129251700682E-2</v>
      </c>
      <c r="M11" s="1">
        <f>E11/E13</f>
        <v>0.12011173184357542</v>
      </c>
      <c r="N11" s="1">
        <f>F11/F13</f>
        <v>0.21403508771929824</v>
      </c>
      <c r="O11" s="1">
        <f>G11/G13</f>
        <v>0.125</v>
      </c>
    </row>
    <row r="12" spans="1:23" x14ac:dyDescent="0.25">
      <c r="B12" t="s">
        <v>13</v>
      </c>
      <c r="C12">
        <v>215</v>
      </c>
      <c r="D12">
        <v>52</v>
      </c>
      <c r="E12">
        <v>76</v>
      </c>
      <c r="F12">
        <v>53</v>
      </c>
      <c r="G12">
        <v>34</v>
      </c>
      <c r="J12" t="s">
        <v>13</v>
      </c>
      <c r="K12" s="1">
        <f>C12/C13</f>
        <v>0.21478521478521478</v>
      </c>
      <c r="L12" s="1">
        <f>D12/D13</f>
        <v>0.17687074829931973</v>
      </c>
      <c r="M12" s="1">
        <f>E12/E13</f>
        <v>0.21229050279329609</v>
      </c>
      <c r="N12" s="1">
        <f>F12/F13</f>
        <v>0.18596491228070175</v>
      </c>
      <c r="O12" s="1">
        <f>G12/G13</f>
        <v>0.53125</v>
      </c>
    </row>
    <row r="13" spans="1:23" x14ac:dyDescent="0.25">
      <c r="A13" t="s">
        <v>3</v>
      </c>
      <c r="C13">
        <v>1001</v>
      </c>
      <c r="D13">
        <v>294</v>
      </c>
      <c r="E13">
        <v>358</v>
      </c>
      <c r="F13">
        <v>285</v>
      </c>
      <c r="G13">
        <v>64</v>
      </c>
    </row>
    <row r="15" spans="1:23" s="6" customFormat="1" x14ac:dyDescent="0.25"/>
    <row r="18" spans="1:23" x14ac:dyDescent="0.25">
      <c r="A18" t="s">
        <v>63</v>
      </c>
    </row>
    <row r="19" spans="1:23" x14ac:dyDescent="0.25">
      <c r="A19" t="s">
        <v>1</v>
      </c>
    </row>
    <row r="20" spans="1:23" x14ac:dyDescent="0.25">
      <c r="D20" t="s">
        <v>15</v>
      </c>
    </row>
    <row r="21" spans="1:23" s="3" customFormat="1" ht="40" x14ac:dyDescent="0.25">
      <c r="C21" s="3" t="s">
        <v>3</v>
      </c>
      <c r="D21" s="3" t="s">
        <v>16</v>
      </c>
      <c r="E21" s="3" t="s">
        <v>17</v>
      </c>
      <c r="F21" s="3" t="s">
        <v>18</v>
      </c>
      <c r="G21" s="3" t="s">
        <v>19</v>
      </c>
      <c r="K21" s="3" t="str">
        <f>C21</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230</v>
      </c>
      <c r="D22">
        <v>118</v>
      </c>
      <c r="E22">
        <v>74</v>
      </c>
      <c r="F22">
        <v>33</v>
      </c>
      <c r="G22">
        <v>5</v>
      </c>
      <c r="J22" t="s">
        <v>9</v>
      </c>
      <c r="K22" s="1">
        <f>C22/C27</f>
        <v>0.23023023023023023</v>
      </c>
      <c r="L22" s="1">
        <f>D22/D27</f>
        <v>0.47199999999999998</v>
      </c>
      <c r="M22" s="1">
        <f>E22/E27</f>
        <v>0.21828908554572271</v>
      </c>
      <c r="N22" s="1">
        <f>F22/F27</f>
        <v>9.6209912536443148E-2</v>
      </c>
      <c r="O22" s="1">
        <f>G22/G27</f>
        <v>7.4626865671641784E-2</v>
      </c>
      <c r="R22" t="s">
        <v>56</v>
      </c>
      <c r="S22" s="2">
        <f>K22+K23</f>
        <v>0.51251251251251251</v>
      </c>
      <c r="T22" s="2">
        <f>L22+L23</f>
        <v>0.752</v>
      </c>
      <c r="U22" s="2">
        <f>M22+M23</f>
        <v>0.52507374631268433</v>
      </c>
      <c r="V22" s="2">
        <f>N22+N23</f>
        <v>0.37900874635568516</v>
      </c>
      <c r="W22" s="2">
        <f>O22+O23</f>
        <v>0.23880597014925373</v>
      </c>
    </row>
    <row r="23" spans="1:23" x14ac:dyDescent="0.25">
      <c r="B23" t="s">
        <v>10</v>
      </c>
      <c r="C23">
        <v>282</v>
      </c>
      <c r="D23">
        <v>70</v>
      </c>
      <c r="E23">
        <v>104</v>
      </c>
      <c r="F23">
        <v>97</v>
      </c>
      <c r="G23">
        <v>11</v>
      </c>
      <c r="J23" t="s">
        <v>10</v>
      </c>
      <c r="K23" s="1">
        <f>C23/C27</f>
        <v>0.2822822822822823</v>
      </c>
      <c r="L23" s="1">
        <f>D23/D27</f>
        <v>0.28000000000000003</v>
      </c>
      <c r="M23" s="1">
        <f>E23/E27</f>
        <v>0.30678466076696165</v>
      </c>
      <c r="N23" s="1">
        <f>F23/F27</f>
        <v>0.28279883381924198</v>
      </c>
      <c r="O23" s="1">
        <f>G23/G27</f>
        <v>0.16417910447761194</v>
      </c>
      <c r="R23" t="s">
        <v>57</v>
      </c>
      <c r="S23" s="2">
        <f>K24+K25</f>
        <v>0.27327327327327328</v>
      </c>
      <c r="T23" s="2">
        <f>L24+L25</f>
        <v>9.6000000000000002E-2</v>
      </c>
      <c r="U23" s="2">
        <f>M24+M25</f>
        <v>0.22713864306784662</v>
      </c>
      <c r="V23" s="2">
        <f>N24+N25</f>
        <v>0.46064139941690962</v>
      </c>
      <c r="W23" s="2">
        <f>O24+O25</f>
        <v>0.20895522388059701</v>
      </c>
    </row>
    <row r="24" spans="1:23" x14ac:dyDescent="0.25">
      <c r="B24" t="s">
        <v>11</v>
      </c>
      <c r="C24">
        <v>145</v>
      </c>
      <c r="D24">
        <v>13</v>
      </c>
      <c r="E24">
        <v>51</v>
      </c>
      <c r="F24">
        <v>75</v>
      </c>
      <c r="G24">
        <v>6</v>
      </c>
      <c r="J24" t="s">
        <v>11</v>
      </c>
      <c r="K24" s="1">
        <f>C24/C27</f>
        <v>0.14514514514514515</v>
      </c>
      <c r="L24" s="1">
        <f>D24/D27</f>
        <v>5.1999999999999998E-2</v>
      </c>
      <c r="M24" s="1">
        <f>E24/E27</f>
        <v>0.15044247787610621</v>
      </c>
      <c r="N24" s="1">
        <f>F24/F27</f>
        <v>0.21865889212827988</v>
      </c>
      <c r="O24" s="1">
        <f>G24/G27</f>
        <v>8.9552238805970144E-2</v>
      </c>
      <c r="R24" t="s">
        <v>13</v>
      </c>
      <c r="S24" s="2">
        <f>K26</f>
        <v>0.21421421421421422</v>
      </c>
      <c r="T24" s="2">
        <f>L26</f>
        <v>0.152</v>
      </c>
      <c r="U24" s="2">
        <f>M26</f>
        <v>0.24778761061946902</v>
      </c>
      <c r="V24" s="2">
        <f>N26</f>
        <v>0.16034985422740525</v>
      </c>
      <c r="W24" s="2">
        <f>O26</f>
        <v>0.55223880597014929</v>
      </c>
    </row>
    <row r="25" spans="1:23" x14ac:dyDescent="0.25">
      <c r="B25" t="s">
        <v>12</v>
      </c>
      <c r="C25">
        <v>128</v>
      </c>
      <c r="D25">
        <v>11</v>
      </c>
      <c r="E25">
        <v>26</v>
      </c>
      <c r="F25">
        <v>83</v>
      </c>
      <c r="G25">
        <v>8</v>
      </c>
      <c r="J25" t="s">
        <v>12</v>
      </c>
      <c r="K25" s="1">
        <f>C25/C27</f>
        <v>0.12812812812812813</v>
      </c>
      <c r="L25" s="1">
        <f>D25/D27</f>
        <v>4.3999999999999997E-2</v>
      </c>
      <c r="M25" s="1">
        <f>E25/E27</f>
        <v>7.6696165191740412E-2</v>
      </c>
      <c r="N25" s="1">
        <f>F25/F27</f>
        <v>0.24198250728862974</v>
      </c>
      <c r="O25" s="1">
        <f>G25/G27</f>
        <v>0.11940298507462686</v>
      </c>
    </row>
    <row r="26" spans="1:23" x14ac:dyDescent="0.25">
      <c r="B26" t="s">
        <v>13</v>
      </c>
      <c r="C26">
        <v>214</v>
      </c>
      <c r="D26">
        <v>38</v>
      </c>
      <c r="E26">
        <v>84</v>
      </c>
      <c r="F26">
        <v>55</v>
      </c>
      <c r="G26">
        <v>37</v>
      </c>
      <c r="J26" t="s">
        <v>13</v>
      </c>
      <c r="K26" s="1">
        <f>C26/C27</f>
        <v>0.21421421421421422</v>
      </c>
      <c r="L26" s="1">
        <f>D26/D27</f>
        <v>0.152</v>
      </c>
      <c r="M26" s="1">
        <f>E26/E27</f>
        <v>0.24778761061946902</v>
      </c>
      <c r="N26" s="1">
        <f>F26/F27</f>
        <v>0.16034985422740525</v>
      </c>
      <c r="O26" s="1">
        <f>G26/G27</f>
        <v>0.55223880597014929</v>
      </c>
    </row>
    <row r="27" spans="1:23" x14ac:dyDescent="0.25">
      <c r="A27" t="s">
        <v>3</v>
      </c>
      <c r="C27">
        <v>999</v>
      </c>
      <c r="D27">
        <v>250</v>
      </c>
      <c r="E27">
        <v>339</v>
      </c>
      <c r="F27">
        <v>343</v>
      </c>
      <c r="G27">
        <v>67</v>
      </c>
    </row>
    <row r="29" spans="1:23" s="6" customFormat="1" x14ac:dyDescent="0.25"/>
    <row r="33" spans="1:23" x14ac:dyDescent="0.25">
      <c r="A33" t="s">
        <v>64</v>
      </c>
    </row>
    <row r="34" spans="1:23" x14ac:dyDescent="0.25">
      <c r="A34" t="s">
        <v>1</v>
      </c>
    </row>
    <row r="35" spans="1:23" x14ac:dyDescent="0.25">
      <c r="D35" t="s">
        <v>21</v>
      </c>
    </row>
    <row r="36" spans="1:23" s="3" customFormat="1" ht="60" x14ac:dyDescent="0.25">
      <c r="C36" s="3" t="s">
        <v>3</v>
      </c>
      <c r="D36" s="3" t="s">
        <v>22</v>
      </c>
      <c r="E36" s="3" t="s">
        <v>23</v>
      </c>
      <c r="F36" s="3" t="s">
        <v>24</v>
      </c>
      <c r="K36" s="3" t="str">
        <f>C36</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9</v>
      </c>
      <c r="C37">
        <v>230</v>
      </c>
      <c r="D37">
        <v>144</v>
      </c>
      <c r="E37">
        <v>52</v>
      </c>
      <c r="F37">
        <v>34</v>
      </c>
      <c r="J37" t="s">
        <v>9</v>
      </c>
      <c r="K37" s="1">
        <f>C37/C42</f>
        <v>0.23</v>
      </c>
      <c r="L37" s="1">
        <f>D37/D42</f>
        <v>0.2289348171701113</v>
      </c>
      <c r="M37" s="1">
        <f>E37/E42</f>
        <v>0.24528301886792453</v>
      </c>
      <c r="N37" s="1">
        <f>F37/F42</f>
        <v>0.21383647798742139</v>
      </c>
      <c r="O37" s="1"/>
      <c r="R37" t="s">
        <v>56</v>
      </c>
      <c r="S37" s="2">
        <f>K37+K38</f>
        <v>0.51200000000000001</v>
      </c>
      <c r="T37" s="2">
        <f>L37+L38</f>
        <v>0.52623211446740858</v>
      </c>
      <c r="U37" s="2">
        <f>M37+M38</f>
        <v>0.48584905660377359</v>
      </c>
      <c r="V37" s="2">
        <f>N37+N38</f>
        <v>0.49056603773584906</v>
      </c>
      <c r="W37" s="2"/>
    </row>
    <row r="38" spans="1:23" x14ac:dyDescent="0.25">
      <c r="B38" t="s">
        <v>10</v>
      </c>
      <c r="C38">
        <v>282</v>
      </c>
      <c r="D38">
        <v>187</v>
      </c>
      <c r="E38">
        <v>51</v>
      </c>
      <c r="F38">
        <v>44</v>
      </c>
      <c r="J38" t="s">
        <v>10</v>
      </c>
      <c r="K38" s="1">
        <f>C38/C42</f>
        <v>0.28199999999999997</v>
      </c>
      <c r="L38" s="1">
        <f>D38/D42</f>
        <v>0.29729729729729731</v>
      </c>
      <c r="M38" s="1">
        <f>E38/E42</f>
        <v>0.24056603773584906</v>
      </c>
      <c r="N38" s="1">
        <f>F38/F42</f>
        <v>0.27672955974842767</v>
      </c>
      <c r="O38" s="1"/>
      <c r="R38" t="s">
        <v>57</v>
      </c>
      <c r="S38" s="2">
        <f>K39+K40</f>
        <v>0.27300000000000002</v>
      </c>
      <c r="T38" s="2">
        <f>L39+L40</f>
        <v>0.28457869634340222</v>
      </c>
      <c r="U38" s="2">
        <f>M39+M40</f>
        <v>0.20283018867924529</v>
      </c>
      <c r="V38" s="2">
        <f>N39+N40</f>
        <v>0.32075471698113206</v>
      </c>
      <c r="W38" s="2"/>
    </row>
    <row r="39" spans="1:23" x14ac:dyDescent="0.25">
      <c r="B39" t="s">
        <v>11</v>
      </c>
      <c r="C39">
        <v>145</v>
      </c>
      <c r="D39">
        <v>91</v>
      </c>
      <c r="E39">
        <v>27</v>
      </c>
      <c r="F39">
        <v>27</v>
      </c>
      <c r="J39" t="s">
        <v>11</v>
      </c>
      <c r="K39" s="1">
        <f>C39/C42</f>
        <v>0.14499999999999999</v>
      </c>
      <c r="L39" s="1">
        <f>D39/D42</f>
        <v>0.14467408585055644</v>
      </c>
      <c r="M39" s="1">
        <f>E39/E42</f>
        <v>0.12735849056603774</v>
      </c>
      <c r="N39" s="1">
        <f>F39/F42</f>
        <v>0.16981132075471697</v>
      </c>
      <c r="O39" s="1"/>
      <c r="R39" t="s">
        <v>13</v>
      </c>
      <c r="S39" s="2">
        <f>K41</f>
        <v>0.215</v>
      </c>
      <c r="T39" s="2">
        <f>L41</f>
        <v>0.1891891891891892</v>
      </c>
      <c r="U39" s="2">
        <f>M41</f>
        <v>0.31132075471698112</v>
      </c>
      <c r="V39" s="2">
        <f>N41</f>
        <v>0.18867924528301888</v>
      </c>
      <c r="W39" s="2"/>
    </row>
    <row r="40" spans="1:23" x14ac:dyDescent="0.25">
      <c r="B40" t="s">
        <v>12</v>
      </c>
      <c r="C40">
        <v>128</v>
      </c>
      <c r="D40">
        <v>88</v>
      </c>
      <c r="E40">
        <v>16</v>
      </c>
      <c r="F40">
        <v>24</v>
      </c>
      <c r="J40" t="s">
        <v>12</v>
      </c>
      <c r="K40" s="1">
        <f>C40/C42</f>
        <v>0.128</v>
      </c>
      <c r="L40" s="1">
        <f>D40/D42</f>
        <v>0.13990461049284578</v>
      </c>
      <c r="M40" s="1">
        <f>E40/E42</f>
        <v>7.5471698113207544E-2</v>
      </c>
      <c r="N40" s="1">
        <f>F40/F42</f>
        <v>0.15094339622641509</v>
      </c>
      <c r="O40" s="1"/>
    </row>
    <row r="41" spans="1:23" x14ac:dyDescent="0.25">
      <c r="B41" t="s">
        <v>13</v>
      </c>
      <c r="C41">
        <v>215</v>
      </c>
      <c r="D41">
        <v>119</v>
      </c>
      <c r="E41">
        <v>66</v>
      </c>
      <c r="F41">
        <v>30</v>
      </c>
      <c r="J41" t="s">
        <v>13</v>
      </c>
      <c r="K41" s="1">
        <f>C41/C42</f>
        <v>0.215</v>
      </c>
      <c r="L41" s="1">
        <f>D41/D42</f>
        <v>0.1891891891891892</v>
      </c>
      <c r="M41" s="1">
        <f>E41/E42</f>
        <v>0.31132075471698112</v>
      </c>
      <c r="N41" s="1">
        <f>F41/F42</f>
        <v>0.18867924528301888</v>
      </c>
      <c r="O41" s="1"/>
    </row>
    <row r="42" spans="1:23" x14ac:dyDescent="0.25">
      <c r="A42" t="s">
        <v>3</v>
      </c>
      <c r="C42">
        <v>1000</v>
      </c>
      <c r="D42">
        <v>629</v>
      </c>
      <c r="E42">
        <v>212</v>
      </c>
      <c r="F42">
        <v>159</v>
      </c>
    </row>
    <row r="44" spans="1:23" s="6" customFormat="1" x14ac:dyDescent="0.25"/>
    <row r="48" spans="1:23" x14ac:dyDescent="0.25">
      <c r="A48" t="s">
        <v>65</v>
      </c>
    </row>
    <row r="49" spans="1:23" x14ac:dyDescent="0.25">
      <c r="A49" t="s">
        <v>1</v>
      </c>
    </row>
    <row r="50" spans="1:23" x14ac:dyDescent="0.25">
      <c r="D50" t="s">
        <v>26</v>
      </c>
    </row>
    <row r="51" spans="1:23" x14ac:dyDescent="0.25">
      <c r="C51" t="s">
        <v>3</v>
      </c>
      <c r="D51" t="s">
        <v>27</v>
      </c>
      <c r="E51" t="s">
        <v>28</v>
      </c>
      <c r="K51" t="str">
        <f>C51</f>
        <v>Total</v>
      </c>
      <c r="L51" t="str">
        <f>D51</f>
        <v>Male</v>
      </c>
      <c r="M51" t="str">
        <f>E51</f>
        <v>Female</v>
      </c>
      <c r="S51" t="str">
        <f>K51</f>
        <v>Total</v>
      </c>
      <c r="T51" t="str">
        <f>L51</f>
        <v>Male</v>
      </c>
      <c r="U51" t="str">
        <f>M51</f>
        <v>Female</v>
      </c>
    </row>
    <row r="52" spans="1:23" x14ac:dyDescent="0.25">
      <c r="B52" t="s">
        <v>9</v>
      </c>
      <c r="C52">
        <v>231</v>
      </c>
      <c r="D52">
        <v>94</v>
      </c>
      <c r="E52">
        <v>137</v>
      </c>
      <c r="J52" t="s">
        <v>9</v>
      </c>
      <c r="K52" s="1">
        <f>C52/C57</f>
        <v>0.23123123123123124</v>
      </c>
      <c r="L52" s="1">
        <f>D52/D57</f>
        <v>0.19502074688796681</v>
      </c>
      <c r="M52" s="1">
        <f>E52/E57</f>
        <v>0.26499032882011603</v>
      </c>
      <c r="N52" s="1"/>
      <c r="O52" s="1"/>
      <c r="R52" t="s">
        <v>56</v>
      </c>
      <c r="S52" s="2">
        <f>K52+K53</f>
        <v>0.51251251251251251</v>
      </c>
      <c r="T52" s="2">
        <f>L52+L53</f>
        <v>0.50622406639004147</v>
      </c>
      <c r="U52" s="2">
        <f>M52+M53</f>
        <v>0.51837524177949712</v>
      </c>
      <c r="V52" s="2"/>
      <c r="W52" s="2"/>
    </row>
    <row r="53" spans="1:23" x14ac:dyDescent="0.25">
      <c r="B53" t="s">
        <v>10</v>
      </c>
      <c r="C53">
        <v>281</v>
      </c>
      <c r="D53">
        <v>150</v>
      </c>
      <c r="E53">
        <v>131</v>
      </c>
      <c r="J53" t="s">
        <v>10</v>
      </c>
      <c r="K53" s="1">
        <f>C53/C57</f>
        <v>0.28128128128128127</v>
      </c>
      <c r="L53" s="1">
        <f>D53/D57</f>
        <v>0.31120331950207469</v>
      </c>
      <c r="M53" s="1">
        <f>E53/E57</f>
        <v>0.25338491295938104</v>
      </c>
      <c r="N53" s="1"/>
      <c r="O53" s="1"/>
      <c r="R53" t="s">
        <v>57</v>
      </c>
      <c r="S53" s="2">
        <f>K54+K55</f>
        <v>0.27327327327327328</v>
      </c>
      <c r="T53" s="2">
        <f>L54+L55</f>
        <v>0.33609958506224069</v>
      </c>
      <c r="U53" s="2">
        <f>M54+M55</f>
        <v>0.2147001934235977</v>
      </c>
      <c r="V53" s="2"/>
      <c r="W53" s="2"/>
    </row>
    <row r="54" spans="1:23" x14ac:dyDescent="0.25">
      <c r="B54" t="s">
        <v>11</v>
      </c>
      <c r="C54">
        <v>145</v>
      </c>
      <c r="D54">
        <v>81</v>
      </c>
      <c r="E54">
        <v>64</v>
      </c>
      <c r="J54" t="s">
        <v>11</v>
      </c>
      <c r="K54" s="1">
        <f>C54/C57</f>
        <v>0.14514514514514515</v>
      </c>
      <c r="L54" s="1">
        <f>D54/D57</f>
        <v>0.16804979253112035</v>
      </c>
      <c r="M54" s="1">
        <f>E54/E57</f>
        <v>0.12379110251450677</v>
      </c>
      <c r="N54" s="1"/>
      <c r="O54" s="1"/>
      <c r="R54" t="s">
        <v>13</v>
      </c>
      <c r="S54" s="2">
        <f>K56</f>
        <v>0.21421421421421422</v>
      </c>
      <c r="T54" s="2">
        <f>L56</f>
        <v>0.15767634854771784</v>
      </c>
      <c r="U54" s="2">
        <f>M56</f>
        <v>0.26692456479690524</v>
      </c>
      <c r="V54" s="2"/>
      <c r="W54" s="2"/>
    </row>
    <row r="55" spans="1:23" x14ac:dyDescent="0.25">
      <c r="B55" t="s">
        <v>12</v>
      </c>
      <c r="C55">
        <v>128</v>
      </c>
      <c r="D55">
        <v>81</v>
      </c>
      <c r="E55">
        <v>47</v>
      </c>
      <c r="J55" t="s">
        <v>12</v>
      </c>
      <c r="K55" s="1">
        <f>C55/C57</f>
        <v>0.12812812812812813</v>
      </c>
      <c r="L55" s="1">
        <f>D55/D57</f>
        <v>0.16804979253112035</v>
      </c>
      <c r="M55" s="1">
        <f>E55/E57</f>
        <v>9.0909090909090912E-2</v>
      </c>
      <c r="N55" s="1"/>
      <c r="O55" s="1"/>
    </row>
    <row r="56" spans="1:23" x14ac:dyDescent="0.25">
      <c r="B56" t="s">
        <v>13</v>
      </c>
      <c r="C56">
        <v>214</v>
      </c>
      <c r="D56">
        <v>76</v>
      </c>
      <c r="E56">
        <v>138</v>
      </c>
      <c r="J56" t="s">
        <v>13</v>
      </c>
      <c r="K56" s="1">
        <f>C56/C57</f>
        <v>0.21421421421421422</v>
      </c>
      <c r="L56" s="1">
        <f>D56/D57</f>
        <v>0.15767634854771784</v>
      </c>
      <c r="M56" s="1">
        <f>E56/E57</f>
        <v>0.26692456479690524</v>
      </c>
      <c r="N56" s="1"/>
      <c r="O56" s="1"/>
    </row>
    <row r="57" spans="1:23" x14ac:dyDescent="0.25">
      <c r="A57" t="s">
        <v>3</v>
      </c>
      <c r="C57">
        <v>999</v>
      </c>
      <c r="D57">
        <v>482</v>
      </c>
      <c r="E57">
        <v>517</v>
      </c>
    </row>
    <row r="59" spans="1:23" s="6" customFormat="1" x14ac:dyDescent="0.25"/>
    <row r="63" spans="1:23" x14ac:dyDescent="0.25">
      <c r="A63" t="s">
        <v>66</v>
      </c>
    </row>
    <row r="64" spans="1:23" x14ac:dyDescent="0.25">
      <c r="A64" t="s">
        <v>1</v>
      </c>
    </row>
    <row r="65" spans="1:23" x14ac:dyDescent="0.25">
      <c r="D65" t="s">
        <v>30</v>
      </c>
    </row>
    <row r="66" spans="1:23" s="3" customFormat="1" ht="120" x14ac:dyDescent="0.25">
      <c r="C66" s="3" t="s">
        <v>3</v>
      </c>
      <c r="D66" s="3" t="s">
        <v>31</v>
      </c>
      <c r="E66" s="3" t="s">
        <v>32</v>
      </c>
      <c r="F66" s="3" t="s">
        <v>33</v>
      </c>
      <c r="K66" s="3" t="str">
        <f>C66</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231</v>
      </c>
      <c r="D67">
        <v>96</v>
      </c>
      <c r="E67">
        <v>49</v>
      </c>
      <c r="F67">
        <v>86</v>
      </c>
      <c r="J67" t="s">
        <v>9</v>
      </c>
      <c r="K67" s="1">
        <f>C67/C72</f>
        <v>0.23076923076923078</v>
      </c>
      <c r="L67" s="1">
        <f>D67/D72</f>
        <v>0.32214765100671139</v>
      </c>
      <c r="M67" s="1">
        <f>E67/E72</f>
        <v>0.19758064516129031</v>
      </c>
      <c r="N67" s="1">
        <f>F67/F72</f>
        <v>0.18901098901098901</v>
      </c>
      <c r="O67" s="1"/>
      <c r="R67" t="s">
        <v>56</v>
      </c>
      <c r="S67" s="2">
        <f>K67+K68</f>
        <v>0.51248751248751256</v>
      </c>
      <c r="T67" s="2">
        <f>L67+L68</f>
        <v>0.59395973154362414</v>
      </c>
      <c r="U67" s="2">
        <f>M67+M68</f>
        <v>0.42741935483870963</v>
      </c>
      <c r="V67" s="2">
        <f>N67+N68</f>
        <v>0.50549450549450547</v>
      </c>
      <c r="W67" s="2"/>
    </row>
    <row r="68" spans="1:23" x14ac:dyDescent="0.25">
      <c r="B68" t="s">
        <v>10</v>
      </c>
      <c r="C68">
        <v>282</v>
      </c>
      <c r="D68">
        <v>81</v>
      </c>
      <c r="E68">
        <v>57</v>
      </c>
      <c r="F68">
        <v>144</v>
      </c>
      <c r="J68" t="s">
        <v>10</v>
      </c>
      <c r="K68" s="1">
        <f>C68/C72</f>
        <v>0.28171828171828173</v>
      </c>
      <c r="L68" s="1">
        <f>D68/D72</f>
        <v>0.27181208053691275</v>
      </c>
      <c r="M68" s="1">
        <f>E68/E72</f>
        <v>0.22983870967741934</v>
      </c>
      <c r="N68" s="1">
        <f>F68/F72</f>
        <v>0.31648351648351647</v>
      </c>
      <c r="O68" s="1"/>
      <c r="R68" t="s">
        <v>57</v>
      </c>
      <c r="S68" s="2">
        <f>K69+K70</f>
        <v>0.27272727272727271</v>
      </c>
      <c r="T68" s="2">
        <f>L69+L70</f>
        <v>0.28187919463087246</v>
      </c>
      <c r="U68" s="2">
        <f>M69+M70</f>
        <v>0.35080645161290325</v>
      </c>
      <c r="V68" s="2">
        <f>N69+N70</f>
        <v>0.22417582417582418</v>
      </c>
      <c r="W68" s="2"/>
    </row>
    <row r="69" spans="1:23" x14ac:dyDescent="0.25">
      <c r="B69" t="s">
        <v>11</v>
      </c>
      <c r="C69">
        <v>146</v>
      </c>
      <c r="D69">
        <v>36</v>
      </c>
      <c r="E69">
        <v>47</v>
      </c>
      <c r="F69">
        <v>63</v>
      </c>
      <c r="J69" t="s">
        <v>11</v>
      </c>
      <c r="K69" s="1">
        <f>C69/C72</f>
        <v>0.14585414585414586</v>
      </c>
      <c r="L69" s="1">
        <f>D69/D72</f>
        <v>0.12080536912751678</v>
      </c>
      <c r="M69" s="1">
        <f>E69/E72</f>
        <v>0.18951612903225806</v>
      </c>
      <c r="N69" s="1">
        <f>F69/F72</f>
        <v>0.13846153846153847</v>
      </c>
      <c r="O69" s="1"/>
      <c r="R69" t="s">
        <v>13</v>
      </c>
      <c r="S69" s="2">
        <f>K71</f>
        <v>0.21478521478521478</v>
      </c>
      <c r="T69" s="2">
        <f>L71</f>
        <v>0.12416107382550336</v>
      </c>
      <c r="U69" s="2">
        <f>M71</f>
        <v>0.22177419354838709</v>
      </c>
      <c r="V69" s="2">
        <f>N71</f>
        <v>0.27032967032967031</v>
      </c>
      <c r="W69" s="2"/>
    </row>
    <row r="70" spans="1:23" x14ac:dyDescent="0.25">
      <c r="B70" t="s">
        <v>12</v>
      </c>
      <c r="C70">
        <v>127</v>
      </c>
      <c r="D70">
        <v>48</v>
      </c>
      <c r="E70">
        <v>40</v>
      </c>
      <c r="F70">
        <v>39</v>
      </c>
      <c r="J70" t="s">
        <v>12</v>
      </c>
      <c r="K70" s="1">
        <f>C70/C72</f>
        <v>0.12687312687312688</v>
      </c>
      <c r="L70" s="1">
        <f>D70/D72</f>
        <v>0.16107382550335569</v>
      </c>
      <c r="M70" s="1">
        <f>E70/E72</f>
        <v>0.16129032258064516</v>
      </c>
      <c r="N70" s="1">
        <f>F70/F72</f>
        <v>8.5714285714285715E-2</v>
      </c>
      <c r="O70" s="1"/>
    </row>
    <row r="71" spans="1:23" x14ac:dyDescent="0.25">
      <c r="B71" t="s">
        <v>13</v>
      </c>
      <c r="C71">
        <v>215</v>
      </c>
      <c r="D71">
        <v>37</v>
      </c>
      <c r="E71">
        <v>55</v>
      </c>
      <c r="F71">
        <v>123</v>
      </c>
      <c r="J71" t="s">
        <v>13</v>
      </c>
      <c r="K71" s="1">
        <f>C71/C72</f>
        <v>0.21478521478521478</v>
      </c>
      <c r="L71" s="1">
        <f>D71/D72</f>
        <v>0.12416107382550336</v>
      </c>
      <c r="M71" s="1">
        <f>E71/E72</f>
        <v>0.22177419354838709</v>
      </c>
      <c r="N71" s="1">
        <f>F71/F72</f>
        <v>0.27032967032967031</v>
      </c>
      <c r="O71" s="1"/>
    </row>
    <row r="72" spans="1:23" x14ac:dyDescent="0.25">
      <c r="A72" t="s">
        <v>3</v>
      </c>
      <c r="C72">
        <v>1001</v>
      </c>
      <c r="D72">
        <v>298</v>
      </c>
      <c r="E72">
        <v>248</v>
      </c>
      <c r="F72">
        <v>455</v>
      </c>
    </row>
    <row r="74" spans="1:23" s="6" customFormat="1" x14ac:dyDescent="0.25"/>
    <row r="77" spans="1:23" x14ac:dyDescent="0.25">
      <c r="A77" t="s">
        <v>67</v>
      </c>
    </row>
    <row r="78" spans="1:23" x14ac:dyDescent="0.25">
      <c r="A78" t="s">
        <v>1</v>
      </c>
    </row>
    <row r="79" spans="1:23" x14ac:dyDescent="0.25">
      <c r="D79" t="s">
        <v>35</v>
      </c>
    </row>
    <row r="80" spans="1:23" s="3" customFormat="1" ht="119" customHeight="1" x14ac:dyDescent="0.25">
      <c r="C80" s="3" t="s">
        <v>3</v>
      </c>
      <c r="D80" s="3" t="s">
        <v>36</v>
      </c>
      <c r="E80" s="3" t="s">
        <v>37</v>
      </c>
      <c r="F80" s="3" t="s">
        <v>38</v>
      </c>
      <c r="K80" s="3" t="str">
        <f>C80</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A81" t="s">
        <v>62</v>
      </c>
      <c r="B81" t="s">
        <v>9</v>
      </c>
      <c r="C81">
        <v>231</v>
      </c>
      <c r="D81">
        <v>60</v>
      </c>
      <c r="E81">
        <v>54</v>
      </c>
      <c r="F81">
        <v>117</v>
      </c>
      <c r="J81" t="s">
        <v>9</v>
      </c>
      <c r="K81" s="1">
        <f>C81/C86</f>
        <v>0.23053892215568864</v>
      </c>
      <c r="L81" s="1">
        <f>D81/D86</f>
        <v>0.1729106628242075</v>
      </c>
      <c r="M81" s="1">
        <f>E81/E86</f>
        <v>0.16875000000000001</v>
      </c>
      <c r="N81" s="1">
        <f>F81/F86</f>
        <v>0.34925373134328358</v>
      </c>
      <c r="O81" s="1"/>
      <c r="R81" t="s">
        <v>56</v>
      </c>
      <c r="S81" s="2">
        <f>K81+K82</f>
        <v>0.5119760479041916</v>
      </c>
      <c r="T81" s="2">
        <f>L81+L82</f>
        <v>0.45533141210374639</v>
      </c>
      <c r="U81" s="2">
        <f>M81+M82</f>
        <v>0.43125000000000002</v>
      </c>
      <c r="V81" s="2">
        <f>N81+N82</f>
        <v>0.64776119402985066</v>
      </c>
      <c r="W81" s="2"/>
    </row>
    <row r="82" spans="1:23" x14ac:dyDescent="0.25">
      <c r="B82" t="s">
        <v>10</v>
      </c>
      <c r="C82">
        <v>282</v>
      </c>
      <c r="D82">
        <v>98</v>
      </c>
      <c r="E82">
        <v>84</v>
      </c>
      <c r="F82">
        <v>100</v>
      </c>
      <c r="J82" t="s">
        <v>10</v>
      </c>
      <c r="K82" s="1">
        <f>C82/C86</f>
        <v>0.28143712574850299</v>
      </c>
      <c r="L82" s="1">
        <f>D82/D86</f>
        <v>0.28242074927953892</v>
      </c>
      <c r="M82" s="1">
        <f>E82/E86</f>
        <v>0.26250000000000001</v>
      </c>
      <c r="N82" s="1">
        <f>F82/F86</f>
        <v>0.29850746268656714</v>
      </c>
      <c r="O82" s="1"/>
      <c r="R82" t="s">
        <v>57</v>
      </c>
      <c r="S82" s="2">
        <f>K83+K84</f>
        <v>0.27345309381237526</v>
      </c>
      <c r="T82" s="2">
        <f>L83+L84</f>
        <v>0.25360230547550433</v>
      </c>
      <c r="U82" s="2">
        <f>M83+M84</f>
        <v>0.33437499999999998</v>
      </c>
      <c r="V82" s="2">
        <f>N83+N84</f>
        <v>0.23582089552238805</v>
      </c>
      <c r="W82" s="2"/>
    </row>
    <row r="83" spans="1:23" x14ac:dyDescent="0.25">
      <c r="B83" t="s">
        <v>11</v>
      </c>
      <c r="C83">
        <v>146</v>
      </c>
      <c r="D83">
        <v>43</v>
      </c>
      <c r="E83">
        <v>56</v>
      </c>
      <c r="F83">
        <v>47</v>
      </c>
      <c r="J83" t="s">
        <v>11</v>
      </c>
      <c r="K83" s="1">
        <f>C83/C86</f>
        <v>0.14570858283433133</v>
      </c>
      <c r="L83" s="1">
        <f>D83/D86</f>
        <v>0.1239193083573487</v>
      </c>
      <c r="M83" s="1">
        <f>E83/E86</f>
        <v>0.17499999999999999</v>
      </c>
      <c r="N83" s="1">
        <f>F83/F86</f>
        <v>0.14029850746268657</v>
      </c>
      <c r="O83" s="1"/>
      <c r="R83" t="s">
        <v>13</v>
      </c>
      <c r="S83" s="2">
        <f>K85</f>
        <v>0.21457085828343314</v>
      </c>
      <c r="T83" s="2">
        <f>L85</f>
        <v>0.29106628242074928</v>
      </c>
      <c r="U83" s="2">
        <f>M85</f>
        <v>0.234375</v>
      </c>
      <c r="V83" s="2">
        <f>N85</f>
        <v>0.11641791044776119</v>
      </c>
      <c r="W83" s="2"/>
    </row>
    <row r="84" spans="1:23" x14ac:dyDescent="0.25">
      <c r="B84" t="s">
        <v>12</v>
      </c>
      <c r="C84">
        <v>128</v>
      </c>
      <c r="D84">
        <v>45</v>
      </c>
      <c r="E84">
        <v>51</v>
      </c>
      <c r="F84">
        <v>32</v>
      </c>
      <c r="J84" t="s">
        <v>12</v>
      </c>
      <c r="K84" s="1">
        <f>C84/C86</f>
        <v>0.1277445109780439</v>
      </c>
      <c r="L84" s="1">
        <f>D84/D86</f>
        <v>0.12968299711815562</v>
      </c>
      <c r="M84" s="1">
        <f>E84/E86</f>
        <v>0.15937499999999999</v>
      </c>
      <c r="N84" s="1">
        <f>F84/F86</f>
        <v>9.5522388059701493E-2</v>
      </c>
      <c r="O84" s="1"/>
    </row>
    <row r="85" spans="1:23" x14ac:dyDescent="0.25">
      <c r="B85" t="s">
        <v>13</v>
      </c>
      <c r="C85">
        <v>215</v>
      </c>
      <c r="D85">
        <v>101</v>
      </c>
      <c r="E85">
        <v>75</v>
      </c>
      <c r="F85">
        <v>39</v>
      </c>
      <c r="J85" t="s">
        <v>13</v>
      </c>
      <c r="K85" s="1">
        <f>C85/C86</f>
        <v>0.21457085828343314</v>
      </c>
      <c r="L85" s="1">
        <f>D85/D86</f>
        <v>0.29106628242074928</v>
      </c>
      <c r="M85" s="1">
        <f>E85/E86</f>
        <v>0.234375</v>
      </c>
      <c r="N85" s="1">
        <f>F85/F86</f>
        <v>0.11641791044776119</v>
      </c>
      <c r="O85" s="1"/>
    </row>
    <row r="86" spans="1:23" x14ac:dyDescent="0.25">
      <c r="A86" t="s">
        <v>3</v>
      </c>
      <c r="C86">
        <v>1002</v>
      </c>
      <c r="D86">
        <v>347</v>
      </c>
      <c r="E86">
        <v>320</v>
      </c>
      <c r="F86">
        <v>335</v>
      </c>
    </row>
    <row r="88" spans="1:23" s="6" customFormat="1" x14ac:dyDescent="0.25"/>
    <row r="91" spans="1:23" x14ac:dyDescent="0.25">
      <c r="A91" t="s">
        <v>68</v>
      </c>
    </row>
    <row r="92" spans="1:23" x14ac:dyDescent="0.25">
      <c r="A92" t="s">
        <v>1</v>
      </c>
    </row>
    <row r="93" spans="1:23" x14ac:dyDescent="0.25">
      <c r="D93" t="s">
        <v>40</v>
      </c>
    </row>
    <row r="94" spans="1:23" s="3" customFormat="1" ht="60" x14ac:dyDescent="0.25">
      <c r="C94" s="3" t="s">
        <v>3</v>
      </c>
      <c r="D94" s="3" t="s">
        <v>41</v>
      </c>
      <c r="E94" s="3" t="s">
        <v>42</v>
      </c>
      <c r="F94" s="3" t="s">
        <v>43</v>
      </c>
      <c r="G94" s="3" t="s">
        <v>44</v>
      </c>
      <c r="K94" s="3" t="str">
        <f>C94</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A95" t="s">
        <v>62</v>
      </c>
      <c r="B95" t="s">
        <v>9</v>
      </c>
      <c r="C95">
        <v>231</v>
      </c>
      <c r="D95">
        <v>67</v>
      </c>
      <c r="E95">
        <v>71</v>
      </c>
      <c r="F95">
        <v>52</v>
      </c>
      <c r="G95">
        <v>41</v>
      </c>
      <c r="J95" t="s">
        <v>9</v>
      </c>
      <c r="K95" s="1">
        <f>C95/C100</f>
        <v>0.23053892215568864</v>
      </c>
      <c r="L95" s="1">
        <f>D95/D100</f>
        <v>0.23674911660777384</v>
      </c>
      <c r="M95" s="1">
        <f>E95/E100</f>
        <v>0.29957805907172996</v>
      </c>
      <c r="N95" s="1">
        <f>F95/F100</f>
        <v>0.17687074829931973</v>
      </c>
      <c r="O95" s="1">
        <f>G95/G100</f>
        <v>0.21808510638297873</v>
      </c>
      <c r="R95" t="s">
        <v>56</v>
      </c>
      <c r="S95" s="2">
        <f>K95+K96</f>
        <v>0.5119760479041916</v>
      </c>
      <c r="T95" s="2">
        <f>L95+L96</f>
        <v>0.54770318021201414</v>
      </c>
      <c r="U95" s="2">
        <f>M95+M96</f>
        <v>0.59493670886075956</v>
      </c>
      <c r="V95" s="2">
        <f>N95+N96</f>
        <v>0.44557823129251706</v>
      </c>
      <c r="W95" s="2">
        <f>O95+O96</f>
        <v>0.45744680851063835</v>
      </c>
    </row>
    <row r="96" spans="1:23" x14ac:dyDescent="0.25">
      <c r="B96" t="s">
        <v>10</v>
      </c>
      <c r="C96">
        <v>282</v>
      </c>
      <c r="D96">
        <v>88</v>
      </c>
      <c r="E96">
        <v>70</v>
      </c>
      <c r="F96">
        <v>79</v>
      </c>
      <c r="G96">
        <v>45</v>
      </c>
      <c r="J96" t="s">
        <v>10</v>
      </c>
      <c r="K96" s="1">
        <f>C96/C100</f>
        <v>0.28143712574850299</v>
      </c>
      <c r="L96" s="1">
        <f>D96/D100</f>
        <v>0.31095406360424027</v>
      </c>
      <c r="M96" s="1">
        <f>E96/E100</f>
        <v>0.29535864978902954</v>
      </c>
      <c r="N96" s="1">
        <f>F96/F100</f>
        <v>0.2687074829931973</v>
      </c>
      <c r="O96" s="1">
        <f>G96/G100</f>
        <v>0.23936170212765959</v>
      </c>
      <c r="R96" t="s">
        <v>57</v>
      </c>
      <c r="S96" s="2">
        <f>K97+K98</f>
        <v>0.27245508982035926</v>
      </c>
      <c r="T96" s="2">
        <f>L97+L98</f>
        <v>0.22261484098939929</v>
      </c>
      <c r="U96" s="2">
        <f>M97+M98</f>
        <v>0.25316455696202533</v>
      </c>
      <c r="V96" s="2">
        <f>N97+N98</f>
        <v>0.30612244897959184</v>
      </c>
      <c r="W96" s="2">
        <f>O97+O98</f>
        <v>0.31914893617021278</v>
      </c>
    </row>
    <row r="97" spans="1:23" x14ac:dyDescent="0.25">
      <c r="B97" t="s">
        <v>11</v>
      </c>
      <c r="C97">
        <v>145</v>
      </c>
      <c r="D97">
        <v>40</v>
      </c>
      <c r="E97">
        <v>36</v>
      </c>
      <c r="F97">
        <v>46</v>
      </c>
      <c r="G97">
        <v>23</v>
      </c>
      <c r="J97" t="s">
        <v>11</v>
      </c>
      <c r="K97" s="1">
        <f>C97/C100</f>
        <v>0.14471057884231536</v>
      </c>
      <c r="L97" s="1">
        <f>D97/D100</f>
        <v>0.14134275618374559</v>
      </c>
      <c r="M97" s="1">
        <f>E97/E100</f>
        <v>0.15189873417721519</v>
      </c>
      <c r="N97" s="1">
        <f>F97/F100</f>
        <v>0.15646258503401361</v>
      </c>
      <c r="O97" s="1">
        <f>G97/G100</f>
        <v>0.12234042553191489</v>
      </c>
      <c r="R97" t="s">
        <v>13</v>
      </c>
      <c r="S97" s="2">
        <f>K99</f>
        <v>0.21556886227544911</v>
      </c>
      <c r="T97" s="2">
        <f>L99</f>
        <v>0.22968197879858657</v>
      </c>
      <c r="U97" s="2">
        <f>M99</f>
        <v>0.15189873417721519</v>
      </c>
      <c r="V97" s="2">
        <f>N99</f>
        <v>0.24829931972789115</v>
      </c>
      <c r="W97" s="2">
        <f>O99</f>
        <v>0.22340425531914893</v>
      </c>
    </row>
    <row r="98" spans="1:23" x14ac:dyDescent="0.25">
      <c r="B98" t="s">
        <v>12</v>
      </c>
      <c r="C98">
        <v>128</v>
      </c>
      <c r="D98">
        <v>23</v>
      </c>
      <c r="E98">
        <v>24</v>
      </c>
      <c r="F98">
        <v>44</v>
      </c>
      <c r="G98">
        <v>37</v>
      </c>
      <c r="J98" t="s">
        <v>12</v>
      </c>
      <c r="K98" s="1">
        <f>C98/C100</f>
        <v>0.1277445109780439</v>
      </c>
      <c r="L98" s="1">
        <f>D98/D100</f>
        <v>8.1272084805653705E-2</v>
      </c>
      <c r="M98" s="1">
        <f>E98/E100</f>
        <v>0.10126582278481013</v>
      </c>
      <c r="N98" s="1">
        <f>F98/F100</f>
        <v>0.14965986394557823</v>
      </c>
      <c r="O98" s="1">
        <f>G98/G100</f>
        <v>0.19680851063829788</v>
      </c>
    </row>
    <row r="99" spans="1:23" x14ac:dyDescent="0.25">
      <c r="B99" t="s">
        <v>13</v>
      </c>
      <c r="C99">
        <v>216</v>
      </c>
      <c r="D99">
        <v>65</v>
      </c>
      <c r="E99">
        <v>36</v>
      </c>
      <c r="F99">
        <v>73</v>
      </c>
      <c r="G99">
        <v>42</v>
      </c>
      <c r="J99" t="s">
        <v>13</v>
      </c>
      <c r="K99" s="1">
        <f>C99/C100</f>
        <v>0.21556886227544911</v>
      </c>
      <c r="L99" s="1">
        <f>D99/D100</f>
        <v>0.22968197879858657</v>
      </c>
      <c r="M99" s="1">
        <f>E99/E100</f>
        <v>0.15189873417721519</v>
      </c>
      <c r="N99" s="1">
        <f>F99/F100</f>
        <v>0.24829931972789115</v>
      </c>
      <c r="O99" s="1">
        <f>G99/G100</f>
        <v>0.22340425531914893</v>
      </c>
    </row>
    <row r="100" spans="1:23" x14ac:dyDescent="0.25">
      <c r="A100" t="s">
        <v>3</v>
      </c>
      <c r="C100">
        <v>1002</v>
      </c>
      <c r="D100">
        <v>283</v>
      </c>
      <c r="E100">
        <v>237</v>
      </c>
      <c r="F100">
        <v>294</v>
      </c>
      <c r="G100">
        <v>188</v>
      </c>
    </row>
    <row r="102" spans="1:23" s="6" customFormat="1" x14ac:dyDescent="0.25"/>
    <row r="105" spans="1:23" x14ac:dyDescent="0.25">
      <c r="A105" t="s">
        <v>70</v>
      </c>
    </row>
    <row r="106" spans="1:23" x14ac:dyDescent="0.25">
      <c r="A106" t="s">
        <v>1</v>
      </c>
    </row>
    <row r="107" spans="1:23" x14ac:dyDescent="0.25">
      <c r="D107" t="s">
        <v>46</v>
      </c>
    </row>
    <row r="108" spans="1:23" s="3" customFormat="1" ht="60" x14ac:dyDescent="0.25">
      <c r="C108" s="3" t="s">
        <v>3</v>
      </c>
      <c r="D108" s="3" t="s">
        <v>47</v>
      </c>
      <c r="E108" s="3" t="s">
        <v>48</v>
      </c>
      <c r="F108" s="3" t="s">
        <v>49</v>
      </c>
      <c r="K108" s="3" t="str">
        <f>C108</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A109" t="s">
        <v>62</v>
      </c>
      <c r="B109" t="s">
        <v>9</v>
      </c>
      <c r="C109">
        <v>232</v>
      </c>
      <c r="D109">
        <v>161</v>
      </c>
      <c r="E109">
        <v>63</v>
      </c>
      <c r="F109">
        <v>8</v>
      </c>
      <c r="J109" t="s">
        <v>9</v>
      </c>
      <c r="K109" s="1">
        <f>C109/C114</f>
        <v>0.2313060817547358</v>
      </c>
      <c r="L109" s="1">
        <f>D109/D114</f>
        <v>0.38516746411483255</v>
      </c>
      <c r="M109" s="1">
        <f>E109/E114</f>
        <v>0.13876651982378854</v>
      </c>
      <c r="N109" s="1">
        <f>F109/F114</f>
        <v>6.1068702290076333E-2</v>
      </c>
      <c r="O109" s="1"/>
      <c r="R109" t="s">
        <v>56</v>
      </c>
      <c r="S109" s="2">
        <f>K109+K110</f>
        <v>0.51246261216350952</v>
      </c>
      <c r="T109" s="2">
        <f>L109+L110</f>
        <v>0.60765550239234445</v>
      </c>
      <c r="U109" s="2">
        <f>M109+M110</f>
        <v>0.51101321585903081</v>
      </c>
      <c r="V109" s="2">
        <f>N109+N110</f>
        <v>0.21374045801526717</v>
      </c>
      <c r="W109" s="2"/>
    </row>
    <row r="110" spans="1:23" x14ac:dyDescent="0.25">
      <c r="B110" t="s">
        <v>10</v>
      </c>
      <c r="C110">
        <v>282</v>
      </c>
      <c r="D110">
        <v>93</v>
      </c>
      <c r="E110">
        <v>169</v>
      </c>
      <c r="F110">
        <v>20</v>
      </c>
      <c r="J110" t="s">
        <v>10</v>
      </c>
      <c r="K110" s="1">
        <f>C110/C114</f>
        <v>0.2811565304087737</v>
      </c>
      <c r="L110" s="1">
        <f>D110/D114</f>
        <v>0.22248803827751196</v>
      </c>
      <c r="M110" s="1">
        <f>E110/E114</f>
        <v>0.3722466960352423</v>
      </c>
      <c r="N110" s="1">
        <f>F110/F114</f>
        <v>0.15267175572519084</v>
      </c>
      <c r="O110" s="1"/>
      <c r="R110" t="s">
        <v>57</v>
      </c>
      <c r="S110" s="2">
        <f>K111+K112</f>
        <v>0.2731804586241276</v>
      </c>
      <c r="T110" s="2">
        <f>L111+L112</f>
        <v>0.33492822966507174</v>
      </c>
      <c r="U110" s="2">
        <f>M111+M112</f>
        <v>0.21806167400881055</v>
      </c>
      <c r="V110" s="2">
        <f>N111+N112</f>
        <v>0.26717557251908397</v>
      </c>
      <c r="W110" s="2"/>
    </row>
    <row r="111" spans="1:23" x14ac:dyDescent="0.25">
      <c r="B111" t="s">
        <v>11</v>
      </c>
      <c r="C111">
        <v>146</v>
      </c>
      <c r="D111">
        <v>78</v>
      </c>
      <c r="E111">
        <v>58</v>
      </c>
      <c r="F111">
        <v>10</v>
      </c>
      <c r="J111" t="s">
        <v>11</v>
      </c>
      <c r="K111" s="1">
        <f>C111/C114</f>
        <v>0.14556331006979062</v>
      </c>
      <c r="L111" s="1">
        <f>D111/D114</f>
        <v>0.18660287081339713</v>
      </c>
      <c r="M111" s="1">
        <f>E111/E114</f>
        <v>0.1277533039647577</v>
      </c>
      <c r="N111" s="1">
        <f>F111/F114</f>
        <v>7.6335877862595422E-2</v>
      </c>
      <c r="O111" s="1"/>
      <c r="R111" t="s">
        <v>13</v>
      </c>
      <c r="S111" s="2">
        <f>K113</f>
        <v>0.21435692921236291</v>
      </c>
      <c r="T111" s="2">
        <f>L113</f>
        <v>5.7416267942583733E-2</v>
      </c>
      <c r="U111" s="2">
        <f>M113</f>
        <v>0.27092511013215859</v>
      </c>
      <c r="V111" s="2">
        <f>N113</f>
        <v>0.51908396946564883</v>
      </c>
      <c r="W111" s="2"/>
    </row>
    <row r="112" spans="1:23" x14ac:dyDescent="0.25">
      <c r="B112" t="s">
        <v>12</v>
      </c>
      <c r="C112">
        <v>128</v>
      </c>
      <c r="D112">
        <v>62</v>
      </c>
      <c r="E112">
        <v>41</v>
      </c>
      <c r="F112">
        <v>25</v>
      </c>
      <c r="J112" t="s">
        <v>12</v>
      </c>
      <c r="K112" s="1">
        <f>C112/C114</f>
        <v>0.12761714855433698</v>
      </c>
      <c r="L112" s="1">
        <f>D112/D114</f>
        <v>0.14832535885167464</v>
      </c>
      <c r="M112" s="1">
        <f>E112/E114</f>
        <v>9.0308370044052858E-2</v>
      </c>
      <c r="N112" s="1">
        <f>F112/F114</f>
        <v>0.19083969465648856</v>
      </c>
      <c r="O112" s="1"/>
    </row>
    <row r="113" spans="1:23" x14ac:dyDescent="0.25">
      <c r="B113" t="s">
        <v>13</v>
      </c>
      <c r="C113">
        <v>215</v>
      </c>
      <c r="D113">
        <v>24</v>
      </c>
      <c r="E113">
        <v>123</v>
      </c>
      <c r="F113">
        <v>68</v>
      </c>
      <c r="J113" t="s">
        <v>13</v>
      </c>
      <c r="K113" s="1">
        <f>C113/C114</f>
        <v>0.21435692921236291</v>
      </c>
      <c r="L113" s="1">
        <f>D113/D114</f>
        <v>5.7416267942583733E-2</v>
      </c>
      <c r="M113" s="1">
        <f>E113/E114</f>
        <v>0.27092511013215859</v>
      </c>
      <c r="N113" s="1">
        <f>F113/F114</f>
        <v>0.51908396946564883</v>
      </c>
      <c r="O113" s="1"/>
    </row>
    <row r="114" spans="1:23" x14ac:dyDescent="0.25">
      <c r="A114" t="s">
        <v>3</v>
      </c>
      <c r="C114">
        <v>1003</v>
      </c>
      <c r="D114">
        <v>418</v>
      </c>
      <c r="E114">
        <v>454</v>
      </c>
      <c r="F114">
        <v>131</v>
      </c>
    </row>
    <row r="116" spans="1:23" s="6" customFormat="1" x14ac:dyDescent="0.25"/>
    <row r="119" spans="1:23" x14ac:dyDescent="0.25">
      <c r="A119" t="s">
        <v>69</v>
      </c>
    </row>
    <row r="120" spans="1:23" x14ac:dyDescent="0.25">
      <c r="A120" t="s">
        <v>1</v>
      </c>
    </row>
    <row r="121" spans="1:23" x14ac:dyDescent="0.25">
      <c r="D121" t="s">
        <v>51</v>
      </c>
    </row>
    <row r="122" spans="1:23" s="3" customFormat="1" ht="100" x14ac:dyDescent="0.25">
      <c r="C122" s="3" t="s">
        <v>3</v>
      </c>
      <c r="D122" s="3" t="s">
        <v>52</v>
      </c>
      <c r="E122" s="3" t="s">
        <v>53</v>
      </c>
      <c r="F122" s="3" t="s">
        <v>54</v>
      </c>
      <c r="G122" s="3" t="s">
        <v>55</v>
      </c>
      <c r="K122" s="3" t="str">
        <f>C122</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A123" t="s">
        <v>62</v>
      </c>
      <c r="B123" t="s">
        <v>9</v>
      </c>
      <c r="C123">
        <v>231</v>
      </c>
      <c r="D123">
        <v>169</v>
      </c>
      <c r="E123">
        <v>35</v>
      </c>
      <c r="F123">
        <v>1</v>
      </c>
      <c r="G123">
        <v>26</v>
      </c>
      <c r="J123" t="s">
        <v>9</v>
      </c>
      <c r="K123" s="1">
        <f>C123/C128</f>
        <v>0.23100000000000001</v>
      </c>
      <c r="L123" s="1">
        <f>D123/D128</f>
        <v>0.46049046321525888</v>
      </c>
      <c r="M123" s="1">
        <f>E123/E128</f>
        <v>9.1145833333333329E-2</v>
      </c>
      <c r="N123" s="1">
        <f>F123/F128</f>
        <v>0.2</v>
      </c>
      <c r="O123" s="1">
        <f>G123/G128</f>
        <v>0.10655737704918032</v>
      </c>
      <c r="R123" t="s">
        <v>56</v>
      </c>
      <c r="S123" s="2">
        <f>K123+K124</f>
        <v>0.51300000000000001</v>
      </c>
      <c r="T123" s="2">
        <f>L123+L124</f>
        <v>0.73297002724795646</v>
      </c>
      <c r="U123" s="2">
        <f>M123+M124</f>
        <v>0.38802083333333331</v>
      </c>
      <c r="V123" s="2">
        <f>N123+N124</f>
        <v>0.60000000000000009</v>
      </c>
      <c r="W123" s="2">
        <f>O123+O124</f>
        <v>0.37704918032786888</v>
      </c>
    </row>
    <row r="124" spans="1:23" x14ac:dyDescent="0.25">
      <c r="B124" t="s">
        <v>10</v>
      </c>
      <c r="C124">
        <v>282</v>
      </c>
      <c r="D124">
        <v>100</v>
      </c>
      <c r="E124">
        <v>114</v>
      </c>
      <c r="F124">
        <v>2</v>
      </c>
      <c r="G124">
        <v>66</v>
      </c>
      <c r="J124" t="s">
        <v>10</v>
      </c>
      <c r="K124" s="1">
        <f>C124/C128</f>
        <v>0.28199999999999997</v>
      </c>
      <c r="L124" s="1">
        <f>D124/D128</f>
        <v>0.27247956403269757</v>
      </c>
      <c r="M124" s="1">
        <f>E124/E128</f>
        <v>0.296875</v>
      </c>
      <c r="N124" s="1">
        <f>F124/F128</f>
        <v>0.4</v>
      </c>
      <c r="O124" s="1">
        <f>G124/G128</f>
        <v>0.27049180327868855</v>
      </c>
      <c r="R124" t="s">
        <v>57</v>
      </c>
      <c r="S124" s="2">
        <f>K125+K126</f>
        <v>0.27200000000000002</v>
      </c>
      <c r="T124" s="2">
        <f>L125+L126</f>
        <v>0.1444141689373297</v>
      </c>
      <c r="U124" s="2">
        <f>M125+M126</f>
        <v>0.453125</v>
      </c>
      <c r="V124" s="2">
        <f>N125+N126</f>
        <v>0.4</v>
      </c>
      <c r="W124" s="2">
        <f>O125+O126</f>
        <v>0.17622950819672131</v>
      </c>
    </row>
    <row r="125" spans="1:23" x14ac:dyDescent="0.25">
      <c r="B125" t="s">
        <v>11</v>
      </c>
      <c r="C125">
        <v>145</v>
      </c>
      <c r="D125">
        <v>37</v>
      </c>
      <c r="E125">
        <v>86</v>
      </c>
      <c r="F125">
        <v>0</v>
      </c>
      <c r="G125">
        <v>22</v>
      </c>
      <c r="J125" t="s">
        <v>11</v>
      </c>
      <c r="K125" s="1">
        <f>C125/C128</f>
        <v>0.14499999999999999</v>
      </c>
      <c r="L125" s="1">
        <f>D125/D128</f>
        <v>0.1008174386920981</v>
      </c>
      <c r="M125" s="1">
        <f>E125/E128</f>
        <v>0.22395833333333334</v>
      </c>
      <c r="N125" s="1">
        <f>F125/F128</f>
        <v>0</v>
      </c>
      <c r="O125" s="1">
        <f>G125/G128</f>
        <v>9.0163934426229511E-2</v>
      </c>
      <c r="R125" t="s">
        <v>13</v>
      </c>
      <c r="S125" s="2">
        <f>K127</f>
        <v>0.215</v>
      </c>
      <c r="T125" s="2">
        <f>L127</f>
        <v>0.1226158038147139</v>
      </c>
      <c r="U125" s="2">
        <f>M127</f>
        <v>0.15885416666666666</v>
      </c>
      <c r="V125" s="2">
        <f>N127</f>
        <v>0</v>
      </c>
      <c r="W125" s="2">
        <f>O127</f>
        <v>0.44672131147540983</v>
      </c>
    </row>
    <row r="126" spans="1:23" x14ac:dyDescent="0.25">
      <c r="B126" t="s">
        <v>12</v>
      </c>
      <c r="C126">
        <v>127</v>
      </c>
      <c r="D126">
        <v>16</v>
      </c>
      <c r="E126">
        <v>88</v>
      </c>
      <c r="F126">
        <v>2</v>
      </c>
      <c r="G126">
        <v>21</v>
      </c>
      <c r="J126" t="s">
        <v>12</v>
      </c>
      <c r="K126" s="1">
        <f>C126/C128</f>
        <v>0.127</v>
      </c>
      <c r="L126" s="1">
        <f>D126/D128</f>
        <v>4.3596730245231606E-2</v>
      </c>
      <c r="M126" s="1">
        <f>E126/E128</f>
        <v>0.22916666666666666</v>
      </c>
      <c r="N126" s="1">
        <f>F126/F128</f>
        <v>0.4</v>
      </c>
      <c r="O126" s="1">
        <f>G126/G128</f>
        <v>8.6065573770491802E-2</v>
      </c>
    </row>
    <row r="127" spans="1:23" x14ac:dyDescent="0.25">
      <c r="B127" t="s">
        <v>13</v>
      </c>
      <c r="C127">
        <v>215</v>
      </c>
      <c r="D127">
        <v>45</v>
      </c>
      <c r="E127">
        <v>61</v>
      </c>
      <c r="F127">
        <v>0</v>
      </c>
      <c r="G127">
        <v>109</v>
      </c>
      <c r="J127" t="s">
        <v>13</v>
      </c>
      <c r="K127" s="1">
        <f>C127/C128</f>
        <v>0.215</v>
      </c>
      <c r="L127" s="1">
        <f>D127/D128</f>
        <v>0.1226158038147139</v>
      </c>
      <c r="M127" s="1">
        <f>E127/E128</f>
        <v>0.15885416666666666</v>
      </c>
      <c r="N127" s="1">
        <f>F127/F128</f>
        <v>0</v>
      </c>
      <c r="O127" s="1">
        <f>G127/G128</f>
        <v>0.44672131147540983</v>
      </c>
    </row>
    <row r="128" spans="1:23" x14ac:dyDescent="0.25">
      <c r="A128" t="s">
        <v>3</v>
      </c>
      <c r="C128">
        <v>1000</v>
      </c>
      <c r="D128">
        <v>367</v>
      </c>
      <c r="E128">
        <v>384</v>
      </c>
      <c r="F128">
        <v>5</v>
      </c>
      <c r="G128">
        <v>244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24B14-C963-DC47-B159-E1C652872CDB}">
  <dimension ref="A1:W128"/>
  <sheetViews>
    <sheetView showGridLines="0" workbookViewId="0"/>
  </sheetViews>
  <sheetFormatPr baseColWidth="10" defaultRowHeight="19" x14ac:dyDescent="0.25"/>
  <cols>
    <col min="2" max="2" width="26.140625" customWidth="1"/>
    <col min="3" max="3" width="12" customWidth="1"/>
    <col min="6" max="6" width="12.42578125" customWidth="1"/>
    <col min="7" max="7" width="12"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8" t="s">
        <v>233</v>
      </c>
    </row>
    <row r="2" spans="1:23" x14ac:dyDescent="0.25">
      <c r="A2" t="s">
        <v>236</v>
      </c>
    </row>
    <row r="4" spans="1:23" x14ac:dyDescent="0.25">
      <c r="A4" t="s">
        <v>71</v>
      </c>
    </row>
    <row r="5" spans="1:23" x14ac:dyDescent="0.25">
      <c r="A5" t="s">
        <v>1</v>
      </c>
    </row>
    <row r="6" spans="1:23" x14ac:dyDescent="0.25">
      <c r="C6" t="s">
        <v>3</v>
      </c>
      <c r="D6" t="s">
        <v>2</v>
      </c>
    </row>
    <row r="7" spans="1:23" s="3" customFormat="1" ht="4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85</v>
      </c>
      <c r="D8">
        <v>13</v>
      </c>
      <c r="E8">
        <v>21</v>
      </c>
      <c r="F8">
        <v>48</v>
      </c>
      <c r="G8">
        <v>3</v>
      </c>
      <c r="J8" t="s">
        <v>9</v>
      </c>
      <c r="K8" s="1">
        <f>C8/C13</f>
        <v>8.4915084915084912E-2</v>
      </c>
      <c r="L8" s="1">
        <f>D8/D13</f>
        <v>4.4217687074829932E-2</v>
      </c>
      <c r="M8" s="1">
        <f>E8/E13</f>
        <v>5.8659217877094973E-2</v>
      </c>
      <c r="N8" s="1">
        <f>F8/F13</f>
        <v>0.16901408450704225</v>
      </c>
      <c r="O8" s="1">
        <f>G8/G13</f>
        <v>4.6153846153846156E-2</v>
      </c>
      <c r="R8" t="s">
        <v>56</v>
      </c>
      <c r="S8" s="2">
        <f>K8+K9</f>
        <v>0.35064935064935066</v>
      </c>
      <c r="T8" s="2">
        <f>L8+L9</f>
        <v>0.21088435374149658</v>
      </c>
      <c r="U8" s="2">
        <f>M8+M9</f>
        <v>0.33519553072625702</v>
      </c>
      <c r="V8" s="2">
        <f>N8+N9</f>
        <v>0.54929577464788726</v>
      </c>
      <c r="W8" s="2">
        <f>O8+O9</f>
        <v>0.2</v>
      </c>
    </row>
    <row r="9" spans="1:23" x14ac:dyDescent="0.25">
      <c r="B9" t="s">
        <v>10</v>
      </c>
      <c r="C9">
        <v>266</v>
      </c>
      <c r="D9">
        <v>49</v>
      </c>
      <c r="E9">
        <v>99</v>
      </c>
      <c r="F9">
        <v>108</v>
      </c>
      <c r="G9">
        <v>10</v>
      </c>
      <c r="J9" t="s">
        <v>10</v>
      </c>
      <c r="K9" s="1">
        <f>C9/C13</f>
        <v>0.26573426573426573</v>
      </c>
      <c r="L9" s="1">
        <f>D9/D13</f>
        <v>0.16666666666666666</v>
      </c>
      <c r="M9" s="1">
        <f>E9/E13</f>
        <v>0.27653631284916202</v>
      </c>
      <c r="N9" s="1">
        <f>F9/F13</f>
        <v>0.38028169014084506</v>
      </c>
      <c r="O9" s="1">
        <f>G9/G13</f>
        <v>0.15384615384615385</v>
      </c>
      <c r="R9" t="s">
        <v>57</v>
      </c>
      <c r="S9" s="2">
        <f>K10+K11</f>
        <v>0.41958041958041958</v>
      </c>
      <c r="T9" s="2">
        <f>L10+L11</f>
        <v>0.58843537414965985</v>
      </c>
      <c r="U9" s="2">
        <f>M10+M11</f>
        <v>0.42737430167597767</v>
      </c>
      <c r="V9" s="2">
        <f>N10+N11</f>
        <v>0.26056338028169013</v>
      </c>
      <c r="W9" s="2">
        <f>O10+O11</f>
        <v>0.30769230769230771</v>
      </c>
    </row>
    <row r="10" spans="1:23" x14ac:dyDescent="0.25">
      <c r="B10" t="s">
        <v>11</v>
      </c>
      <c r="C10">
        <v>220</v>
      </c>
      <c r="D10">
        <v>66</v>
      </c>
      <c r="E10">
        <v>95</v>
      </c>
      <c r="F10">
        <v>51</v>
      </c>
      <c r="G10">
        <v>8</v>
      </c>
      <c r="J10" t="s">
        <v>11</v>
      </c>
      <c r="K10" s="1">
        <f>C10/C13</f>
        <v>0.21978021978021978</v>
      </c>
      <c r="L10" s="1">
        <f>D10/D13</f>
        <v>0.22448979591836735</v>
      </c>
      <c r="M10" s="1">
        <f>E10/E13</f>
        <v>0.26536312849162014</v>
      </c>
      <c r="N10" s="1">
        <f>F10/F13</f>
        <v>0.1795774647887324</v>
      </c>
      <c r="O10" s="1">
        <f>G10/G13</f>
        <v>0.12307692307692308</v>
      </c>
      <c r="R10" t="s">
        <v>13</v>
      </c>
      <c r="S10" s="2">
        <f>K12</f>
        <v>0.22977022977022976</v>
      </c>
      <c r="T10" s="2">
        <f>L12</f>
        <v>0.20068027210884354</v>
      </c>
      <c r="U10" s="2">
        <f>M12</f>
        <v>0.23743016759776536</v>
      </c>
      <c r="V10" s="2">
        <f>N12</f>
        <v>0.19014084507042253</v>
      </c>
      <c r="W10" s="2">
        <f>O12</f>
        <v>0.49230769230769234</v>
      </c>
    </row>
    <row r="11" spans="1:23" x14ac:dyDescent="0.25">
      <c r="B11" t="s">
        <v>12</v>
      </c>
      <c r="C11">
        <v>200</v>
      </c>
      <c r="D11">
        <v>107</v>
      </c>
      <c r="E11">
        <v>58</v>
      </c>
      <c r="F11">
        <v>23</v>
      </c>
      <c r="G11">
        <v>12</v>
      </c>
      <c r="J11" t="s">
        <v>12</v>
      </c>
      <c r="K11" s="1">
        <f>C11/C13</f>
        <v>0.19980019980019981</v>
      </c>
      <c r="L11" s="1">
        <f>D11/D13</f>
        <v>0.36394557823129253</v>
      </c>
      <c r="M11" s="1">
        <f>E11/E13</f>
        <v>0.16201117318435754</v>
      </c>
      <c r="N11" s="1">
        <f>F11/F13</f>
        <v>8.098591549295775E-2</v>
      </c>
      <c r="O11" s="1">
        <f>G11/G13</f>
        <v>0.18461538461538463</v>
      </c>
    </row>
    <row r="12" spans="1:23" x14ac:dyDescent="0.25">
      <c r="B12" t="s">
        <v>13</v>
      </c>
      <c r="C12">
        <v>230</v>
      </c>
      <c r="D12">
        <v>59</v>
      </c>
      <c r="E12">
        <v>85</v>
      </c>
      <c r="F12">
        <v>54</v>
      </c>
      <c r="G12">
        <v>32</v>
      </c>
      <c r="J12" t="s">
        <v>13</v>
      </c>
      <c r="K12" s="1">
        <f>C12/C13</f>
        <v>0.22977022977022976</v>
      </c>
      <c r="L12" s="1">
        <f>D12/D13</f>
        <v>0.20068027210884354</v>
      </c>
      <c r="M12" s="1">
        <f>E12/E13</f>
        <v>0.23743016759776536</v>
      </c>
      <c r="N12" s="1">
        <f>F12/F13</f>
        <v>0.19014084507042253</v>
      </c>
      <c r="O12" s="1">
        <f>G12/G13</f>
        <v>0.49230769230769234</v>
      </c>
    </row>
    <row r="13" spans="1:23" x14ac:dyDescent="0.25">
      <c r="A13" t="s">
        <v>3</v>
      </c>
      <c r="C13">
        <v>1001</v>
      </c>
      <c r="D13">
        <v>294</v>
      </c>
      <c r="E13">
        <v>358</v>
      </c>
      <c r="F13">
        <v>284</v>
      </c>
      <c r="G13">
        <v>65</v>
      </c>
    </row>
    <row r="15" spans="1:23" s="6" customFormat="1" x14ac:dyDescent="0.25"/>
    <row r="18" spans="1:23" x14ac:dyDescent="0.25">
      <c r="A18" t="s">
        <v>73</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85</v>
      </c>
      <c r="D22">
        <v>17</v>
      </c>
      <c r="E22">
        <v>21</v>
      </c>
      <c r="F22">
        <v>47</v>
      </c>
      <c r="G22">
        <v>0</v>
      </c>
      <c r="J22" t="s">
        <v>9</v>
      </c>
      <c r="K22" s="1">
        <f>C22/C27</f>
        <v>8.5000000000000006E-2</v>
      </c>
      <c r="L22" s="1">
        <f>D22/D27</f>
        <v>6.8000000000000005E-2</v>
      </c>
      <c r="M22" s="1">
        <f>E22/E27</f>
        <v>6.1764705882352944E-2</v>
      </c>
      <c r="N22" s="1">
        <f>F22/F27</f>
        <v>0.13702623906705538</v>
      </c>
      <c r="O22" s="1">
        <f>G22/G27</f>
        <v>0</v>
      </c>
      <c r="R22" t="s">
        <v>56</v>
      </c>
      <c r="S22" s="2">
        <f>K22+K23</f>
        <v>0.35100000000000003</v>
      </c>
      <c r="T22" s="2">
        <f>L22+L23</f>
        <v>0.20800000000000002</v>
      </c>
      <c r="U22" s="2">
        <f>M22+M23</f>
        <v>0.34411764705882353</v>
      </c>
      <c r="V22" s="2">
        <f>N22+N23</f>
        <v>0.49854227405247808</v>
      </c>
      <c r="W22" s="2">
        <f>O22+O23</f>
        <v>0.16417910447761194</v>
      </c>
    </row>
    <row r="23" spans="1:23" x14ac:dyDescent="0.25">
      <c r="B23" t="s">
        <v>10</v>
      </c>
      <c r="C23">
        <v>266</v>
      </c>
      <c r="D23">
        <v>35</v>
      </c>
      <c r="E23">
        <v>96</v>
      </c>
      <c r="F23">
        <v>124</v>
      </c>
      <c r="G23">
        <v>11</v>
      </c>
      <c r="J23" t="s">
        <v>10</v>
      </c>
      <c r="K23" s="1">
        <f>C23/C27</f>
        <v>0.26600000000000001</v>
      </c>
      <c r="L23" s="1">
        <f>D23/D27</f>
        <v>0.14000000000000001</v>
      </c>
      <c r="M23" s="1">
        <f>E23/E27</f>
        <v>0.28235294117647058</v>
      </c>
      <c r="N23" s="1">
        <f>F23/F27</f>
        <v>0.36151603498542273</v>
      </c>
      <c r="O23" s="1">
        <f>G23/G27</f>
        <v>0.16417910447761194</v>
      </c>
      <c r="R23" t="s">
        <v>57</v>
      </c>
      <c r="S23" s="2">
        <f>K24+K25</f>
        <v>0.42000000000000004</v>
      </c>
      <c r="T23" s="2">
        <f>L24+L25</f>
        <v>0.61599999999999999</v>
      </c>
      <c r="U23" s="2">
        <f>M24+M25</f>
        <v>0.37647058823529411</v>
      </c>
      <c r="V23" s="2">
        <f>N24+N25</f>
        <v>0.33819241982507287</v>
      </c>
      <c r="W23" s="2">
        <f>O24+O25</f>
        <v>0.32835820895522388</v>
      </c>
    </row>
    <row r="24" spans="1:23" x14ac:dyDescent="0.25">
      <c r="B24" t="s">
        <v>11</v>
      </c>
      <c r="C24">
        <v>221</v>
      </c>
      <c r="D24">
        <v>60</v>
      </c>
      <c r="E24">
        <v>75</v>
      </c>
      <c r="F24">
        <v>73</v>
      </c>
      <c r="G24">
        <v>13</v>
      </c>
      <c r="J24" t="s">
        <v>11</v>
      </c>
      <c r="K24" s="1">
        <f>C24/C27</f>
        <v>0.221</v>
      </c>
      <c r="L24" s="1">
        <f>D24/D27</f>
        <v>0.24</v>
      </c>
      <c r="M24" s="1">
        <f>E24/E27</f>
        <v>0.22058823529411764</v>
      </c>
      <c r="N24" s="1">
        <f>F24/F27</f>
        <v>0.21282798833819241</v>
      </c>
      <c r="O24" s="1">
        <f>G24/G27</f>
        <v>0.19402985074626866</v>
      </c>
      <c r="R24" t="s">
        <v>13</v>
      </c>
      <c r="S24" s="2">
        <f>K26</f>
        <v>0.22900000000000001</v>
      </c>
      <c r="T24" s="2">
        <f>L26</f>
        <v>0.17599999999999999</v>
      </c>
      <c r="U24" s="2">
        <f>M26</f>
        <v>0.27941176470588236</v>
      </c>
      <c r="V24" s="2">
        <f>N26</f>
        <v>0.16326530612244897</v>
      </c>
      <c r="W24" s="2">
        <f>O26</f>
        <v>0.5074626865671642</v>
      </c>
    </row>
    <row r="25" spans="1:23" x14ac:dyDescent="0.25">
      <c r="B25" t="s">
        <v>12</v>
      </c>
      <c r="C25">
        <v>199</v>
      </c>
      <c r="D25">
        <v>94</v>
      </c>
      <c r="E25">
        <v>53</v>
      </c>
      <c r="F25">
        <v>43</v>
      </c>
      <c r="G25">
        <v>9</v>
      </c>
      <c r="J25" t="s">
        <v>12</v>
      </c>
      <c r="K25" s="1">
        <f>C25/C27</f>
        <v>0.19900000000000001</v>
      </c>
      <c r="L25" s="1">
        <f>D25/D27</f>
        <v>0.376</v>
      </c>
      <c r="M25" s="1">
        <f>E25/E27</f>
        <v>0.15588235294117647</v>
      </c>
      <c r="N25" s="1">
        <f>F25/F27</f>
        <v>0.12536443148688048</v>
      </c>
      <c r="O25" s="1">
        <f>G25/G27</f>
        <v>0.13432835820895522</v>
      </c>
    </row>
    <row r="26" spans="1:23" x14ac:dyDescent="0.25">
      <c r="B26" t="s">
        <v>13</v>
      </c>
      <c r="C26">
        <v>229</v>
      </c>
      <c r="D26">
        <v>44</v>
      </c>
      <c r="E26">
        <v>95</v>
      </c>
      <c r="F26">
        <v>56</v>
      </c>
      <c r="G26">
        <v>34</v>
      </c>
      <c r="J26" t="s">
        <v>13</v>
      </c>
      <c r="K26" s="1">
        <f>C26/C27</f>
        <v>0.22900000000000001</v>
      </c>
      <c r="L26" s="1">
        <f>D26/D27</f>
        <v>0.17599999999999999</v>
      </c>
      <c r="M26" s="1">
        <f>E26/E27</f>
        <v>0.27941176470588236</v>
      </c>
      <c r="N26" s="1">
        <f>F26/F27</f>
        <v>0.16326530612244897</v>
      </c>
      <c r="O26" s="1">
        <f>G26/G27</f>
        <v>0.5074626865671642</v>
      </c>
    </row>
    <row r="27" spans="1:23" x14ac:dyDescent="0.25">
      <c r="A27" t="s">
        <v>3</v>
      </c>
      <c r="C27">
        <v>1000</v>
      </c>
      <c r="D27">
        <v>250</v>
      </c>
      <c r="E27">
        <v>340</v>
      </c>
      <c r="F27">
        <v>343</v>
      </c>
      <c r="G27">
        <v>67</v>
      </c>
    </row>
    <row r="29" spans="1:23" s="6" customFormat="1" x14ac:dyDescent="0.25"/>
    <row r="33" spans="1:23" x14ac:dyDescent="0.25">
      <c r="A33" t="s">
        <v>74</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9</v>
      </c>
      <c r="C37">
        <v>86</v>
      </c>
      <c r="D37">
        <v>51</v>
      </c>
      <c r="E37">
        <v>12</v>
      </c>
      <c r="F37">
        <v>23</v>
      </c>
      <c r="J37" t="s">
        <v>9</v>
      </c>
      <c r="K37" s="1">
        <f>C37/C42</f>
        <v>8.5828343313373259E-2</v>
      </c>
      <c r="L37" s="1">
        <f>D37/D42</f>
        <v>8.0952380952380956E-2</v>
      </c>
      <c r="M37" s="1">
        <f>E37/E42</f>
        <v>5.6603773584905662E-2</v>
      </c>
      <c r="N37" s="1">
        <f>F37/F42</f>
        <v>0.14374999999999999</v>
      </c>
      <c r="O37" s="1"/>
      <c r="R37" t="s">
        <v>56</v>
      </c>
      <c r="S37" s="2">
        <f>K37+K38</f>
        <v>0.35229540918163671</v>
      </c>
      <c r="T37" s="2">
        <f>L37+L38</f>
        <v>0.35238095238095235</v>
      </c>
      <c r="U37" s="2">
        <f>M37+M38</f>
        <v>0.28301886792452829</v>
      </c>
      <c r="V37" s="2">
        <f>N37+N38</f>
        <v>0.44374999999999998</v>
      </c>
      <c r="W37" s="2"/>
    </row>
    <row r="38" spans="1:23" x14ac:dyDescent="0.25">
      <c r="B38" t="s">
        <v>10</v>
      </c>
      <c r="C38">
        <v>267</v>
      </c>
      <c r="D38">
        <v>171</v>
      </c>
      <c r="E38">
        <v>48</v>
      </c>
      <c r="F38">
        <v>48</v>
      </c>
      <c r="J38" t="s">
        <v>10</v>
      </c>
      <c r="K38" s="1">
        <f>C38/C42</f>
        <v>0.26646706586826346</v>
      </c>
      <c r="L38" s="1">
        <f>D38/D42</f>
        <v>0.27142857142857141</v>
      </c>
      <c r="M38" s="1">
        <f>E38/E42</f>
        <v>0.22641509433962265</v>
      </c>
      <c r="N38" s="1">
        <f>F38/F42</f>
        <v>0.3</v>
      </c>
      <c r="O38" s="1"/>
      <c r="R38" t="s">
        <v>57</v>
      </c>
      <c r="S38" s="2">
        <f>K39+K40</f>
        <v>0.41916167664670656</v>
      </c>
      <c r="T38" s="2">
        <f>L39+L40</f>
        <v>0.43333333333333335</v>
      </c>
      <c r="U38" s="2">
        <f>M39+M40</f>
        <v>0.410377358490566</v>
      </c>
      <c r="V38" s="2">
        <f>N39+N40</f>
        <v>0.375</v>
      </c>
      <c r="W38" s="2"/>
    </row>
    <row r="39" spans="1:23" x14ac:dyDescent="0.25">
      <c r="B39" t="s">
        <v>11</v>
      </c>
      <c r="C39">
        <v>220</v>
      </c>
      <c r="D39">
        <v>146</v>
      </c>
      <c r="E39">
        <v>34</v>
      </c>
      <c r="F39">
        <v>40</v>
      </c>
      <c r="J39" t="s">
        <v>11</v>
      </c>
      <c r="K39" s="1">
        <f>C39/C42</f>
        <v>0.21956087824351297</v>
      </c>
      <c r="L39" s="1">
        <f>D39/D42</f>
        <v>0.23174603174603176</v>
      </c>
      <c r="M39" s="1">
        <f>E39/E42</f>
        <v>0.16037735849056603</v>
      </c>
      <c r="N39" s="1">
        <f>F39/F42</f>
        <v>0.25</v>
      </c>
      <c r="O39" s="1"/>
      <c r="R39" t="s">
        <v>13</v>
      </c>
      <c r="S39" s="2">
        <f>K41</f>
        <v>0.22854291417165667</v>
      </c>
      <c r="T39" s="2">
        <f>L41</f>
        <v>0.21428571428571427</v>
      </c>
      <c r="U39" s="2">
        <f>M41</f>
        <v>0.30660377358490565</v>
      </c>
      <c r="V39" s="2">
        <f>N41</f>
        <v>0.18124999999999999</v>
      </c>
      <c r="W39" s="2"/>
    </row>
    <row r="40" spans="1:23" x14ac:dyDescent="0.25">
      <c r="B40" t="s">
        <v>12</v>
      </c>
      <c r="C40">
        <v>200</v>
      </c>
      <c r="D40">
        <v>127</v>
      </c>
      <c r="E40">
        <v>53</v>
      </c>
      <c r="F40">
        <v>20</v>
      </c>
      <c r="J40" t="s">
        <v>12</v>
      </c>
      <c r="K40" s="1">
        <f>C40/C42</f>
        <v>0.19960079840319361</v>
      </c>
      <c r="L40" s="1">
        <f>D40/D42</f>
        <v>0.20158730158730159</v>
      </c>
      <c r="M40" s="1">
        <f>E40/E42</f>
        <v>0.25</v>
      </c>
      <c r="N40" s="1">
        <f>F40/F42</f>
        <v>0.125</v>
      </c>
      <c r="O40" s="1"/>
    </row>
    <row r="41" spans="1:23" x14ac:dyDescent="0.25">
      <c r="B41" t="s">
        <v>13</v>
      </c>
      <c r="C41">
        <v>229</v>
      </c>
      <c r="D41">
        <v>135</v>
      </c>
      <c r="E41">
        <v>65</v>
      </c>
      <c r="F41">
        <v>29</v>
      </c>
      <c r="J41" t="s">
        <v>13</v>
      </c>
      <c r="K41" s="1">
        <f>C41/C42</f>
        <v>0.22854291417165667</v>
      </c>
      <c r="L41" s="1">
        <f>D41/D42</f>
        <v>0.21428571428571427</v>
      </c>
      <c r="M41" s="1">
        <f>E41/E42</f>
        <v>0.30660377358490565</v>
      </c>
      <c r="N41" s="1">
        <f>F41/F42</f>
        <v>0.18124999999999999</v>
      </c>
      <c r="O41" s="1"/>
    </row>
    <row r="42" spans="1:23" x14ac:dyDescent="0.25">
      <c r="A42" t="s">
        <v>3</v>
      </c>
      <c r="C42">
        <v>1002</v>
      </c>
      <c r="D42">
        <v>630</v>
      </c>
      <c r="E42">
        <v>212</v>
      </c>
      <c r="F42">
        <v>160</v>
      </c>
    </row>
    <row r="44" spans="1:23" s="6" customFormat="1" x14ac:dyDescent="0.25"/>
    <row r="48" spans="1:23" x14ac:dyDescent="0.25">
      <c r="A48" t="s">
        <v>75</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9</v>
      </c>
      <c r="C52">
        <v>85</v>
      </c>
      <c r="D52">
        <v>50</v>
      </c>
      <c r="E52">
        <v>35</v>
      </c>
      <c r="J52" t="s">
        <v>9</v>
      </c>
      <c r="K52" s="1">
        <f>C52/C57</f>
        <v>8.5085085085085083E-2</v>
      </c>
      <c r="L52" s="1">
        <f>D52/D57</f>
        <v>0.10395010395010396</v>
      </c>
      <c r="M52" s="1">
        <f>E52/E57</f>
        <v>6.7567567567567571E-2</v>
      </c>
      <c r="N52" s="1"/>
      <c r="O52" s="1"/>
      <c r="R52" t="s">
        <v>56</v>
      </c>
      <c r="S52" s="2">
        <f>K52+K53</f>
        <v>0.35135135135135132</v>
      </c>
      <c r="T52" s="2">
        <f>L52+L53</f>
        <v>0.39501039501039503</v>
      </c>
      <c r="U52" s="2">
        <f>M52+M53</f>
        <v>0.31081081081081086</v>
      </c>
      <c r="V52" s="2"/>
      <c r="W52" s="2"/>
    </row>
    <row r="53" spans="1:23" x14ac:dyDescent="0.25">
      <c r="B53" t="s">
        <v>10</v>
      </c>
      <c r="C53">
        <v>266</v>
      </c>
      <c r="D53">
        <v>140</v>
      </c>
      <c r="E53">
        <v>126</v>
      </c>
      <c r="J53" t="s">
        <v>10</v>
      </c>
      <c r="K53" s="1">
        <f>C53/C57</f>
        <v>0.26626626626626626</v>
      </c>
      <c r="L53" s="1">
        <f>D53/D57</f>
        <v>0.29106029106029108</v>
      </c>
      <c r="M53" s="1">
        <f>E53/E57</f>
        <v>0.24324324324324326</v>
      </c>
      <c r="N53" s="1"/>
      <c r="O53" s="1"/>
      <c r="R53" t="s">
        <v>57</v>
      </c>
      <c r="S53" s="2">
        <f>K54+K55</f>
        <v>0.4194194194194194</v>
      </c>
      <c r="T53" s="2">
        <f>L54+L55</f>
        <v>0.45114345114345117</v>
      </c>
      <c r="U53" s="2">
        <f>M54+M55</f>
        <v>0.38996138996138996</v>
      </c>
      <c r="V53" s="2"/>
      <c r="W53" s="2"/>
    </row>
    <row r="54" spans="1:23" x14ac:dyDescent="0.25">
      <c r="B54" t="s">
        <v>11</v>
      </c>
      <c r="C54">
        <v>220</v>
      </c>
      <c r="D54">
        <v>119</v>
      </c>
      <c r="E54">
        <v>101</v>
      </c>
      <c r="J54" t="s">
        <v>11</v>
      </c>
      <c r="K54" s="1">
        <f>C54/C57</f>
        <v>0.22022022022022023</v>
      </c>
      <c r="L54" s="1">
        <f>D54/D57</f>
        <v>0.24740124740124741</v>
      </c>
      <c r="M54" s="1">
        <f>E54/E57</f>
        <v>0.19498069498069498</v>
      </c>
      <c r="N54" s="1"/>
      <c r="O54" s="1"/>
      <c r="R54" t="s">
        <v>13</v>
      </c>
      <c r="S54" s="2">
        <f>K56</f>
        <v>0.22922922922922923</v>
      </c>
      <c r="T54" s="2">
        <f>L56</f>
        <v>0.15384615384615385</v>
      </c>
      <c r="U54" s="2">
        <f>M56</f>
        <v>0.29922779922779924</v>
      </c>
      <c r="V54" s="2"/>
      <c r="W54" s="2"/>
    </row>
    <row r="55" spans="1:23" x14ac:dyDescent="0.25">
      <c r="B55" t="s">
        <v>12</v>
      </c>
      <c r="C55">
        <v>199</v>
      </c>
      <c r="D55">
        <v>98</v>
      </c>
      <c r="E55">
        <v>101</v>
      </c>
      <c r="J55" t="s">
        <v>12</v>
      </c>
      <c r="K55" s="1">
        <f>C55/C57</f>
        <v>0.19919919919919921</v>
      </c>
      <c r="L55" s="1">
        <f>D55/D57</f>
        <v>0.20374220374220375</v>
      </c>
      <c r="M55" s="1">
        <f>E55/E57</f>
        <v>0.19498069498069498</v>
      </c>
      <c r="N55" s="1"/>
      <c r="O55" s="1"/>
    </row>
    <row r="56" spans="1:23" x14ac:dyDescent="0.25">
      <c r="B56" t="s">
        <v>13</v>
      </c>
      <c r="C56">
        <v>229</v>
      </c>
      <c r="D56">
        <v>74</v>
      </c>
      <c r="E56">
        <v>155</v>
      </c>
      <c r="J56" t="s">
        <v>13</v>
      </c>
      <c r="K56" s="1">
        <f>C56/C57</f>
        <v>0.22922922922922923</v>
      </c>
      <c r="L56" s="1">
        <f>D56/D57</f>
        <v>0.15384615384615385</v>
      </c>
      <c r="M56" s="1">
        <f>E56/E57</f>
        <v>0.29922779922779924</v>
      </c>
      <c r="N56" s="1"/>
      <c r="O56" s="1"/>
    </row>
    <row r="57" spans="1:23" x14ac:dyDescent="0.25">
      <c r="A57" t="s">
        <v>3</v>
      </c>
      <c r="C57">
        <v>999</v>
      </c>
      <c r="D57">
        <v>481</v>
      </c>
      <c r="E57">
        <v>518</v>
      </c>
    </row>
    <row r="59" spans="1:23" s="6" customFormat="1" x14ac:dyDescent="0.25"/>
    <row r="63" spans="1:23" x14ac:dyDescent="0.25">
      <c r="A63" t="s">
        <v>76</v>
      </c>
    </row>
    <row r="64" spans="1:23" x14ac:dyDescent="0.25">
      <c r="A64" t="s">
        <v>1</v>
      </c>
    </row>
    <row r="65" spans="1:23" x14ac:dyDescent="0.25">
      <c r="C65" t="s">
        <v>3</v>
      </c>
      <c r="D65" t="s">
        <v>30</v>
      </c>
    </row>
    <row r="66" spans="1:23" s="3" customFormat="1" ht="12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85</v>
      </c>
      <c r="D67">
        <v>7</v>
      </c>
      <c r="E67">
        <v>22</v>
      </c>
      <c r="F67">
        <v>56</v>
      </c>
      <c r="J67" t="s">
        <v>9</v>
      </c>
      <c r="K67" s="1">
        <f>C67/C72</f>
        <v>8.5000000000000006E-2</v>
      </c>
      <c r="L67" s="1">
        <f>D67/D72</f>
        <v>2.3569023569023569E-2</v>
      </c>
      <c r="M67" s="1">
        <f>E67/E72</f>
        <v>8.8709677419354843E-2</v>
      </c>
      <c r="N67" s="1">
        <f>F67/F72</f>
        <v>0.12307692307692308</v>
      </c>
      <c r="O67" s="1"/>
      <c r="R67" t="s">
        <v>56</v>
      </c>
      <c r="S67" s="2">
        <f>K67+K68</f>
        <v>0.35100000000000003</v>
      </c>
      <c r="T67" s="2">
        <f>L67+L68</f>
        <v>0.35690235690235689</v>
      </c>
      <c r="U67" s="2">
        <f>M67+M68</f>
        <v>0.32661290322580649</v>
      </c>
      <c r="V67" s="2">
        <f>N67+N68</f>
        <v>0.36043956043956044</v>
      </c>
      <c r="W67" s="2"/>
    </row>
    <row r="68" spans="1:23" x14ac:dyDescent="0.25">
      <c r="B68" t="s">
        <v>10</v>
      </c>
      <c r="C68">
        <v>266</v>
      </c>
      <c r="D68">
        <v>99</v>
      </c>
      <c r="E68">
        <v>59</v>
      </c>
      <c r="F68">
        <v>108</v>
      </c>
      <c r="J68" t="s">
        <v>10</v>
      </c>
      <c r="K68" s="1">
        <f>C68/C72</f>
        <v>0.26600000000000001</v>
      </c>
      <c r="L68" s="1">
        <f>D68/D72</f>
        <v>0.33333333333333331</v>
      </c>
      <c r="M68" s="1">
        <f>E68/E72</f>
        <v>0.23790322580645162</v>
      </c>
      <c r="N68" s="1">
        <f>F68/F72</f>
        <v>0.23736263736263735</v>
      </c>
      <c r="O68" s="1"/>
      <c r="R68" t="s">
        <v>57</v>
      </c>
      <c r="S68" s="2">
        <f>K69+K70</f>
        <v>0.42000000000000004</v>
      </c>
      <c r="T68" s="2">
        <f>L69+L70</f>
        <v>0.49494949494949497</v>
      </c>
      <c r="U68" s="2">
        <f>M69+M70</f>
        <v>0.43145161290322576</v>
      </c>
      <c r="V68" s="2">
        <f>N69+N70</f>
        <v>0.36483516483516487</v>
      </c>
      <c r="W68" s="2"/>
    </row>
    <row r="69" spans="1:23" x14ac:dyDescent="0.25">
      <c r="B69" t="s">
        <v>11</v>
      </c>
      <c r="C69">
        <v>221</v>
      </c>
      <c r="D69">
        <v>79</v>
      </c>
      <c r="E69">
        <v>50</v>
      </c>
      <c r="F69">
        <v>92</v>
      </c>
      <c r="J69" t="s">
        <v>11</v>
      </c>
      <c r="K69" s="1">
        <f>C69/C72</f>
        <v>0.221</v>
      </c>
      <c r="L69" s="1">
        <f>D69/D72</f>
        <v>0.265993265993266</v>
      </c>
      <c r="M69" s="1">
        <f>E69/E72</f>
        <v>0.20161290322580644</v>
      </c>
      <c r="N69" s="1">
        <f>F69/F72</f>
        <v>0.2021978021978022</v>
      </c>
      <c r="O69" s="1"/>
      <c r="R69" t="s">
        <v>13</v>
      </c>
      <c r="S69" s="2">
        <f>K71</f>
        <v>0.22900000000000001</v>
      </c>
      <c r="T69" s="2">
        <f>L71</f>
        <v>0.14814814814814814</v>
      </c>
      <c r="U69" s="2">
        <f>M71</f>
        <v>0.24193548387096775</v>
      </c>
      <c r="V69" s="2">
        <f>N71</f>
        <v>0.27472527472527475</v>
      </c>
      <c r="W69" s="2"/>
    </row>
    <row r="70" spans="1:23" x14ac:dyDescent="0.25">
      <c r="B70" t="s">
        <v>12</v>
      </c>
      <c r="C70">
        <v>199</v>
      </c>
      <c r="D70">
        <v>68</v>
      </c>
      <c r="E70">
        <v>57</v>
      </c>
      <c r="F70">
        <v>74</v>
      </c>
      <c r="J70" t="s">
        <v>12</v>
      </c>
      <c r="K70" s="1">
        <f>C70/C72</f>
        <v>0.19900000000000001</v>
      </c>
      <c r="L70" s="1">
        <f>D70/D72</f>
        <v>0.22895622895622897</v>
      </c>
      <c r="M70" s="1">
        <f>E70/E72</f>
        <v>0.22983870967741934</v>
      </c>
      <c r="N70" s="1">
        <f>F70/F72</f>
        <v>0.16263736263736264</v>
      </c>
      <c r="O70" s="1"/>
    </row>
    <row r="71" spans="1:23" x14ac:dyDescent="0.25">
      <c r="B71" t="s">
        <v>13</v>
      </c>
      <c r="C71">
        <v>229</v>
      </c>
      <c r="D71">
        <v>44</v>
      </c>
      <c r="E71">
        <v>60</v>
      </c>
      <c r="F71">
        <v>125</v>
      </c>
      <c r="J71" t="s">
        <v>13</v>
      </c>
      <c r="K71" s="1">
        <f>C71/C72</f>
        <v>0.22900000000000001</v>
      </c>
      <c r="L71" s="1">
        <f>D71/D72</f>
        <v>0.14814814814814814</v>
      </c>
      <c r="M71" s="1">
        <f>E71/E72</f>
        <v>0.24193548387096775</v>
      </c>
      <c r="N71" s="1">
        <f>F71/F72</f>
        <v>0.27472527472527475</v>
      </c>
      <c r="O71" s="1"/>
    </row>
    <row r="72" spans="1:23" x14ac:dyDescent="0.25">
      <c r="A72" t="s">
        <v>3</v>
      </c>
      <c r="C72">
        <v>1000</v>
      </c>
      <c r="D72">
        <v>297</v>
      </c>
      <c r="E72">
        <v>248</v>
      </c>
      <c r="F72">
        <v>455</v>
      </c>
    </row>
    <row r="74" spans="1:23" s="6" customFormat="1" x14ac:dyDescent="0.25"/>
    <row r="77" spans="1:23" x14ac:dyDescent="0.25">
      <c r="A77" t="s">
        <v>77</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A81" t="s">
        <v>72</v>
      </c>
      <c r="B81" t="s">
        <v>9</v>
      </c>
      <c r="C81">
        <v>85</v>
      </c>
      <c r="D81">
        <v>30</v>
      </c>
      <c r="E81">
        <v>27</v>
      </c>
      <c r="F81">
        <v>28</v>
      </c>
      <c r="J81" t="s">
        <v>9</v>
      </c>
      <c r="K81" s="1">
        <f>C81/C86</f>
        <v>8.5085085085085083E-2</v>
      </c>
      <c r="L81" s="1">
        <f>D81/D86</f>
        <v>8.6956521739130432E-2</v>
      </c>
      <c r="M81" s="1">
        <f>E81/E86</f>
        <v>8.4375000000000006E-2</v>
      </c>
      <c r="N81" s="1">
        <f>F81/F86</f>
        <v>8.3832335329341312E-2</v>
      </c>
      <c r="O81" s="1"/>
      <c r="R81" t="s">
        <v>56</v>
      </c>
      <c r="S81" s="2">
        <f>K81+K82</f>
        <v>0.35135135135135132</v>
      </c>
      <c r="T81" s="2">
        <f>L81+L82</f>
        <v>0.35072463768115941</v>
      </c>
      <c r="U81" s="2">
        <f>M81+M82</f>
        <v>0.36875000000000002</v>
      </c>
      <c r="V81" s="2">
        <f>N81+N82</f>
        <v>0.33532934131736525</v>
      </c>
      <c r="W81" s="2"/>
    </row>
    <row r="82" spans="1:23" x14ac:dyDescent="0.25">
      <c r="B82" t="s">
        <v>10</v>
      </c>
      <c r="C82">
        <v>266</v>
      </c>
      <c r="D82">
        <v>91</v>
      </c>
      <c r="E82">
        <v>91</v>
      </c>
      <c r="F82">
        <v>84</v>
      </c>
      <c r="J82" t="s">
        <v>10</v>
      </c>
      <c r="K82" s="1">
        <f>C82/C86</f>
        <v>0.26626626626626626</v>
      </c>
      <c r="L82" s="1">
        <f>D82/D86</f>
        <v>0.26376811594202898</v>
      </c>
      <c r="M82" s="1">
        <f>E82/E86</f>
        <v>0.28437499999999999</v>
      </c>
      <c r="N82" s="1">
        <f>F82/F86</f>
        <v>0.25149700598802394</v>
      </c>
      <c r="O82" s="1"/>
      <c r="R82" t="s">
        <v>57</v>
      </c>
      <c r="S82" s="2">
        <f>K83+K84</f>
        <v>0.4194194194194194</v>
      </c>
      <c r="T82" s="2">
        <f>L83+L84</f>
        <v>0.34202898550724636</v>
      </c>
      <c r="U82" s="2">
        <f>M83+M84</f>
        <v>0.4</v>
      </c>
      <c r="V82" s="2">
        <f>N83+N84</f>
        <v>0.51796407185628746</v>
      </c>
      <c r="W82" s="2"/>
    </row>
    <row r="83" spans="1:23" x14ac:dyDescent="0.25">
      <c r="B83" t="s">
        <v>11</v>
      </c>
      <c r="C83">
        <v>220</v>
      </c>
      <c r="D83">
        <v>66</v>
      </c>
      <c r="E83">
        <v>67</v>
      </c>
      <c r="F83">
        <v>87</v>
      </c>
      <c r="J83" t="s">
        <v>11</v>
      </c>
      <c r="K83" s="1">
        <f>C83/C86</f>
        <v>0.22022022022022023</v>
      </c>
      <c r="L83" s="1">
        <f>D83/D86</f>
        <v>0.19130434782608696</v>
      </c>
      <c r="M83" s="1">
        <f>E83/E86</f>
        <v>0.20937500000000001</v>
      </c>
      <c r="N83" s="1">
        <f>F83/F86</f>
        <v>0.26047904191616766</v>
      </c>
      <c r="O83" s="1"/>
      <c r="R83" t="s">
        <v>13</v>
      </c>
      <c r="S83" s="2">
        <f>K85</f>
        <v>0.22922922922922923</v>
      </c>
      <c r="T83" s="2">
        <f>L85</f>
        <v>0.30724637681159422</v>
      </c>
      <c r="U83" s="2">
        <f>M85</f>
        <v>0.23125000000000001</v>
      </c>
      <c r="V83" s="2">
        <f>N85</f>
        <v>0.1467065868263473</v>
      </c>
      <c r="W83" s="2"/>
    </row>
    <row r="84" spans="1:23" x14ac:dyDescent="0.25">
      <c r="B84" t="s">
        <v>12</v>
      </c>
      <c r="C84">
        <v>199</v>
      </c>
      <c r="D84">
        <v>52</v>
      </c>
      <c r="E84">
        <v>61</v>
      </c>
      <c r="F84">
        <v>86</v>
      </c>
      <c r="J84" t="s">
        <v>12</v>
      </c>
      <c r="K84" s="1">
        <f>C84/C86</f>
        <v>0.19919919919919921</v>
      </c>
      <c r="L84" s="1">
        <f>D84/D86</f>
        <v>0.15072463768115943</v>
      </c>
      <c r="M84" s="1">
        <f>E84/E86</f>
        <v>0.19062499999999999</v>
      </c>
      <c r="N84" s="1">
        <f>F84/F86</f>
        <v>0.25748502994011974</v>
      </c>
      <c r="O84" s="1"/>
    </row>
    <row r="85" spans="1:23" x14ac:dyDescent="0.25">
      <c r="B85" t="s">
        <v>13</v>
      </c>
      <c r="C85">
        <v>229</v>
      </c>
      <c r="D85">
        <v>106</v>
      </c>
      <c r="E85">
        <v>74</v>
      </c>
      <c r="F85">
        <v>49</v>
      </c>
      <c r="J85" t="s">
        <v>13</v>
      </c>
      <c r="K85" s="1">
        <f>C85/C86</f>
        <v>0.22922922922922923</v>
      </c>
      <c r="L85" s="1">
        <f>D85/D86</f>
        <v>0.30724637681159422</v>
      </c>
      <c r="M85" s="1">
        <f>E85/E86</f>
        <v>0.23125000000000001</v>
      </c>
      <c r="N85" s="1">
        <f>F85/F86</f>
        <v>0.1467065868263473</v>
      </c>
      <c r="O85" s="1"/>
    </row>
    <row r="86" spans="1:23" x14ac:dyDescent="0.25">
      <c r="A86" t="s">
        <v>3</v>
      </c>
      <c r="C86">
        <v>999</v>
      </c>
      <c r="D86">
        <v>345</v>
      </c>
      <c r="E86">
        <v>320</v>
      </c>
      <c r="F86">
        <v>334</v>
      </c>
    </row>
    <row r="88" spans="1:23" s="6" customFormat="1" x14ac:dyDescent="0.25"/>
    <row r="91" spans="1:23" x14ac:dyDescent="0.25">
      <c r="A91" t="s">
        <v>78</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A95" t="s">
        <v>72</v>
      </c>
      <c r="B95" t="s">
        <v>9</v>
      </c>
      <c r="C95">
        <v>86</v>
      </c>
      <c r="D95">
        <v>18</v>
      </c>
      <c r="E95">
        <v>26</v>
      </c>
      <c r="F95">
        <v>23</v>
      </c>
      <c r="G95">
        <v>19</v>
      </c>
      <c r="J95" t="s">
        <v>9</v>
      </c>
      <c r="K95" s="1">
        <f>C95/C100</f>
        <v>8.5914085914085919E-2</v>
      </c>
      <c r="L95" s="1">
        <f>D95/D100</f>
        <v>6.3380281690140844E-2</v>
      </c>
      <c r="M95" s="1">
        <f>E95/E100</f>
        <v>0.11016949152542373</v>
      </c>
      <c r="N95" s="1">
        <f>F95/F100</f>
        <v>7.8498293515358364E-2</v>
      </c>
      <c r="O95" s="1">
        <f>G95/G100</f>
        <v>0.10106382978723404</v>
      </c>
      <c r="R95" t="s">
        <v>56</v>
      </c>
      <c r="S95" s="2">
        <f>K95+K96</f>
        <v>0.35164835164835162</v>
      </c>
      <c r="T95" s="2">
        <f>L95+L96</f>
        <v>0.29577464788732394</v>
      </c>
      <c r="U95" s="2">
        <f>M95+M96</f>
        <v>0.41101694915254233</v>
      </c>
      <c r="V95" s="2">
        <f>N95+N96</f>
        <v>0.34470989761092152</v>
      </c>
      <c r="W95" s="2">
        <f>O95+O96</f>
        <v>0.37234042553191488</v>
      </c>
    </row>
    <row r="96" spans="1:23" x14ac:dyDescent="0.25">
      <c r="B96" t="s">
        <v>10</v>
      </c>
      <c r="C96">
        <v>266</v>
      </c>
      <c r="D96">
        <v>66</v>
      </c>
      <c r="E96">
        <v>71</v>
      </c>
      <c r="F96">
        <v>78</v>
      </c>
      <c r="G96">
        <v>51</v>
      </c>
      <c r="J96" t="s">
        <v>10</v>
      </c>
      <c r="K96" s="1">
        <f>C96/C100</f>
        <v>0.26573426573426573</v>
      </c>
      <c r="L96" s="1">
        <f>D96/D100</f>
        <v>0.23239436619718309</v>
      </c>
      <c r="M96" s="1">
        <f>E96/E100</f>
        <v>0.30084745762711862</v>
      </c>
      <c r="N96" s="1">
        <f>F96/F100</f>
        <v>0.26621160409556316</v>
      </c>
      <c r="O96" s="1">
        <f>G96/G100</f>
        <v>0.27127659574468083</v>
      </c>
      <c r="R96" t="s">
        <v>57</v>
      </c>
      <c r="S96" s="2">
        <f>K97+K98</f>
        <v>0.41958041958041958</v>
      </c>
      <c r="T96" s="2">
        <f>L97+L98</f>
        <v>0.48239436619718312</v>
      </c>
      <c r="U96" s="2">
        <f>M97+M98</f>
        <v>0.38983050847457629</v>
      </c>
      <c r="V96" s="2">
        <f>N97+N98</f>
        <v>0.40955631399317405</v>
      </c>
      <c r="W96" s="2">
        <f>O97+O98</f>
        <v>0.37765957446808507</v>
      </c>
    </row>
    <row r="97" spans="1:23" x14ac:dyDescent="0.25">
      <c r="B97" t="s">
        <v>11</v>
      </c>
      <c r="C97">
        <v>220</v>
      </c>
      <c r="D97">
        <v>71</v>
      </c>
      <c r="E97">
        <v>53</v>
      </c>
      <c r="F97">
        <v>60</v>
      </c>
      <c r="G97">
        <v>36</v>
      </c>
      <c r="J97" t="s">
        <v>11</v>
      </c>
      <c r="K97" s="1">
        <f>C97/C100</f>
        <v>0.21978021978021978</v>
      </c>
      <c r="L97" s="1">
        <f>D97/D100</f>
        <v>0.25</v>
      </c>
      <c r="M97" s="1">
        <f>E97/E100</f>
        <v>0.22457627118644069</v>
      </c>
      <c r="N97" s="1">
        <f>F97/F100</f>
        <v>0.20477815699658702</v>
      </c>
      <c r="O97" s="1">
        <f>G97/G100</f>
        <v>0.19148936170212766</v>
      </c>
      <c r="R97" t="s">
        <v>13</v>
      </c>
      <c r="S97" s="2">
        <f>K99</f>
        <v>0.22877122877122877</v>
      </c>
      <c r="T97" s="2">
        <f>L99</f>
        <v>0.22183098591549297</v>
      </c>
      <c r="U97" s="2">
        <f>M99</f>
        <v>0.19915254237288135</v>
      </c>
      <c r="V97" s="2">
        <f>N99</f>
        <v>0.24573378839590443</v>
      </c>
      <c r="W97" s="2">
        <f>O99</f>
        <v>0.25</v>
      </c>
    </row>
    <row r="98" spans="1:23" x14ac:dyDescent="0.25">
      <c r="B98" t="s">
        <v>12</v>
      </c>
      <c r="C98">
        <v>200</v>
      </c>
      <c r="D98">
        <v>66</v>
      </c>
      <c r="E98">
        <v>39</v>
      </c>
      <c r="F98">
        <v>60</v>
      </c>
      <c r="G98">
        <v>35</v>
      </c>
      <c r="J98" t="s">
        <v>12</v>
      </c>
      <c r="K98" s="1">
        <f>C98/C100</f>
        <v>0.19980019980019981</v>
      </c>
      <c r="L98" s="1">
        <f>D98/D100</f>
        <v>0.23239436619718309</v>
      </c>
      <c r="M98" s="1">
        <f>E98/E100</f>
        <v>0.1652542372881356</v>
      </c>
      <c r="N98" s="1">
        <f>F98/F100</f>
        <v>0.20477815699658702</v>
      </c>
      <c r="O98" s="1">
        <f>G98/G100</f>
        <v>0.18617021276595744</v>
      </c>
    </row>
    <row r="99" spans="1:23" x14ac:dyDescent="0.25">
      <c r="B99" t="s">
        <v>13</v>
      </c>
      <c r="C99">
        <v>229</v>
      </c>
      <c r="D99">
        <v>63</v>
      </c>
      <c r="E99">
        <v>47</v>
      </c>
      <c r="F99">
        <v>72</v>
      </c>
      <c r="G99">
        <v>47</v>
      </c>
      <c r="J99" t="s">
        <v>13</v>
      </c>
      <c r="K99" s="1">
        <f>C99/C100</f>
        <v>0.22877122877122877</v>
      </c>
      <c r="L99" s="1">
        <f>D99/D100</f>
        <v>0.22183098591549297</v>
      </c>
      <c r="M99" s="1">
        <f>E99/E100</f>
        <v>0.19915254237288135</v>
      </c>
      <c r="N99" s="1">
        <f>F99/F100</f>
        <v>0.24573378839590443</v>
      </c>
      <c r="O99" s="1">
        <f>G99/G100</f>
        <v>0.25</v>
      </c>
    </row>
    <row r="100" spans="1:23" x14ac:dyDescent="0.25">
      <c r="A100" t="s">
        <v>3</v>
      </c>
      <c r="C100">
        <v>1001</v>
      </c>
      <c r="D100">
        <v>284</v>
      </c>
      <c r="E100">
        <v>236</v>
      </c>
      <c r="F100">
        <v>293</v>
      </c>
      <c r="G100">
        <v>188</v>
      </c>
    </row>
    <row r="102" spans="1:23" s="6" customFormat="1" x14ac:dyDescent="0.25"/>
    <row r="105" spans="1:23" x14ac:dyDescent="0.25">
      <c r="A105" t="s">
        <v>79</v>
      </c>
    </row>
    <row r="106" spans="1:23" x14ac:dyDescent="0.25">
      <c r="A106" t="s">
        <v>1</v>
      </c>
    </row>
    <row r="107" spans="1:23" x14ac:dyDescent="0.25">
      <c r="C107" t="s">
        <v>3</v>
      </c>
      <c r="D107" t="s">
        <v>46</v>
      </c>
    </row>
    <row r="108" spans="1:23" s="3" customFormat="1" ht="80" x14ac:dyDescent="0.25">
      <c r="D108" s="3" t="s">
        <v>47</v>
      </c>
      <c r="E108" s="3" t="s">
        <v>48</v>
      </c>
      <c r="F108" s="3" t="s">
        <v>49</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A109" t="s">
        <v>72</v>
      </c>
      <c r="B109" t="s">
        <v>9</v>
      </c>
      <c r="C109">
        <v>85</v>
      </c>
      <c r="D109">
        <v>53</v>
      </c>
      <c r="E109">
        <v>31</v>
      </c>
      <c r="F109">
        <v>1</v>
      </c>
      <c r="J109" t="s">
        <v>9</v>
      </c>
      <c r="K109" s="1">
        <f>C109/C114</f>
        <v>8.5000000000000006E-2</v>
      </c>
      <c r="L109" s="1">
        <f>D109/D114</f>
        <v>0.12740384615384615</v>
      </c>
      <c r="M109" s="1">
        <f>E109/E114</f>
        <v>6.8432671081677707E-2</v>
      </c>
      <c r="N109" s="1">
        <f>F109/F114</f>
        <v>7.6335877862595417E-3</v>
      </c>
      <c r="O109" s="1"/>
      <c r="R109" t="s">
        <v>56</v>
      </c>
      <c r="S109" s="2">
        <f>K109+K110</f>
        <v>0.35100000000000003</v>
      </c>
      <c r="T109" s="2">
        <f>L109+L110</f>
        <v>0.38942307692307693</v>
      </c>
      <c r="U109" s="2">
        <f>M109+M110</f>
        <v>0.38631346578366449</v>
      </c>
      <c r="V109" s="2">
        <f>N109+N110</f>
        <v>0.10687022900763359</v>
      </c>
      <c r="W109" s="2"/>
    </row>
    <row r="110" spans="1:23" x14ac:dyDescent="0.25">
      <c r="B110" t="s">
        <v>10</v>
      </c>
      <c r="C110">
        <v>266</v>
      </c>
      <c r="D110">
        <v>109</v>
      </c>
      <c r="E110">
        <v>144</v>
      </c>
      <c r="F110">
        <v>13</v>
      </c>
      <c r="J110" t="s">
        <v>10</v>
      </c>
      <c r="K110" s="1">
        <f>C110/C114</f>
        <v>0.26600000000000001</v>
      </c>
      <c r="L110" s="1">
        <f>D110/D114</f>
        <v>0.26201923076923078</v>
      </c>
      <c r="M110" s="1">
        <f>E110/E114</f>
        <v>0.31788079470198677</v>
      </c>
      <c r="N110" s="1">
        <f>F110/F114</f>
        <v>9.9236641221374045E-2</v>
      </c>
      <c r="O110" s="1"/>
      <c r="R110" t="s">
        <v>57</v>
      </c>
      <c r="S110" s="2">
        <f>K111+K112</f>
        <v>0.41900000000000004</v>
      </c>
      <c r="T110" s="2">
        <f>L111+L112</f>
        <v>0.54807692307692313</v>
      </c>
      <c r="U110" s="2">
        <f>M111+M112</f>
        <v>0.32450331125827814</v>
      </c>
      <c r="V110" s="2">
        <f>N111+N112</f>
        <v>0.33587786259541985</v>
      </c>
      <c r="W110" s="2"/>
    </row>
    <row r="111" spans="1:23" x14ac:dyDescent="0.25">
      <c r="B111" t="s">
        <v>11</v>
      </c>
      <c r="C111">
        <v>220</v>
      </c>
      <c r="D111">
        <v>113</v>
      </c>
      <c r="E111">
        <v>90</v>
      </c>
      <c r="F111">
        <v>17</v>
      </c>
      <c r="J111" t="s">
        <v>11</v>
      </c>
      <c r="K111" s="1">
        <f>C111/C114</f>
        <v>0.22</v>
      </c>
      <c r="L111" s="1">
        <f>D111/D114</f>
        <v>0.27163461538461536</v>
      </c>
      <c r="M111" s="1">
        <f>E111/E114</f>
        <v>0.19867549668874171</v>
      </c>
      <c r="N111" s="1">
        <f>F111/F114</f>
        <v>0.12977099236641221</v>
      </c>
      <c r="O111" s="1"/>
      <c r="R111" t="s">
        <v>13</v>
      </c>
      <c r="S111" s="2">
        <f>K113</f>
        <v>0.23</v>
      </c>
      <c r="T111" s="2">
        <f>L113</f>
        <v>6.25E-2</v>
      </c>
      <c r="U111" s="2">
        <f>M113</f>
        <v>0.28918322295805737</v>
      </c>
      <c r="V111" s="2">
        <f>N113</f>
        <v>0.5572519083969466</v>
      </c>
      <c r="W111" s="2"/>
    </row>
    <row r="112" spans="1:23" x14ac:dyDescent="0.25">
      <c r="B112" t="s">
        <v>12</v>
      </c>
      <c r="C112">
        <v>199</v>
      </c>
      <c r="D112">
        <v>115</v>
      </c>
      <c r="E112">
        <v>57</v>
      </c>
      <c r="F112">
        <v>27</v>
      </c>
      <c r="J112" t="s">
        <v>12</v>
      </c>
      <c r="K112" s="1">
        <f>C112/C114</f>
        <v>0.19900000000000001</v>
      </c>
      <c r="L112" s="1">
        <f>D112/D114</f>
        <v>0.27644230769230771</v>
      </c>
      <c r="M112" s="1">
        <f>E112/E114</f>
        <v>0.12582781456953643</v>
      </c>
      <c r="N112" s="1">
        <f>F112/F114</f>
        <v>0.20610687022900764</v>
      </c>
      <c r="O112" s="1"/>
    </row>
    <row r="113" spans="1:23" x14ac:dyDescent="0.25">
      <c r="B113" t="s">
        <v>13</v>
      </c>
      <c r="C113">
        <v>230</v>
      </c>
      <c r="D113">
        <v>26</v>
      </c>
      <c r="E113">
        <v>131</v>
      </c>
      <c r="F113">
        <v>73</v>
      </c>
      <c r="J113" t="s">
        <v>13</v>
      </c>
      <c r="K113" s="1">
        <f>C113/C114</f>
        <v>0.23</v>
      </c>
      <c r="L113" s="1">
        <f>D113/D114</f>
        <v>6.25E-2</v>
      </c>
      <c r="M113" s="1">
        <f>E113/E114</f>
        <v>0.28918322295805737</v>
      </c>
      <c r="N113" s="1">
        <f>F113/F114</f>
        <v>0.5572519083969466</v>
      </c>
      <c r="O113" s="1"/>
    </row>
    <row r="114" spans="1:23" x14ac:dyDescent="0.25">
      <c r="A114" t="s">
        <v>3</v>
      </c>
      <c r="C114">
        <v>1000</v>
      </c>
      <c r="D114">
        <v>416</v>
      </c>
      <c r="E114">
        <v>453</v>
      </c>
      <c r="F114">
        <v>131</v>
      </c>
    </row>
    <row r="116" spans="1:23" s="6" customFormat="1" x14ac:dyDescent="0.25"/>
    <row r="119" spans="1:23" x14ac:dyDescent="0.25">
      <c r="A119" t="s">
        <v>80</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A123" t="s">
        <v>72</v>
      </c>
      <c r="B123" t="s">
        <v>9</v>
      </c>
      <c r="C123">
        <v>86</v>
      </c>
      <c r="D123">
        <v>13</v>
      </c>
      <c r="E123">
        <v>59</v>
      </c>
      <c r="F123">
        <v>0</v>
      </c>
      <c r="G123">
        <v>14</v>
      </c>
      <c r="J123" t="s">
        <v>9</v>
      </c>
      <c r="K123" s="1">
        <f>C123/C128</f>
        <v>8.5999999999999993E-2</v>
      </c>
      <c r="L123" s="1">
        <f>D123/D128</f>
        <v>3.5422343324250684E-2</v>
      </c>
      <c r="M123" s="1">
        <f>E123/E128</f>
        <v>0.15404699738903394</v>
      </c>
      <c r="N123" s="1">
        <f>F123/F128</f>
        <v>0</v>
      </c>
      <c r="O123" s="1">
        <f>G123/G128</f>
        <v>5.737704918032787E-2</v>
      </c>
      <c r="R123" t="s">
        <v>56</v>
      </c>
      <c r="S123" s="2">
        <f>K123+K124</f>
        <v>0.35199999999999998</v>
      </c>
      <c r="T123" s="2">
        <f>L123+L124</f>
        <v>0.2561307901907357</v>
      </c>
      <c r="U123" s="2">
        <f>M123+M124</f>
        <v>0.49869451697127937</v>
      </c>
      <c r="V123" s="2">
        <f>N123+N124</f>
        <v>0.16666666666666666</v>
      </c>
      <c r="W123" s="2">
        <f>O123+O124</f>
        <v>0.27049180327868849</v>
      </c>
    </row>
    <row r="124" spans="1:23" x14ac:dyDescent="0.25">
      <c r="B124" t="s">
        <v>10</v>
      </c>
      <c r="C124">
        <v>266</v>
      </c>
      <c r="D124">
        <v>81</v>
      </c>
      <c r="E124">
        <v>132</v>
      </c>
      <c r="F124">
        <v>1</v>
      </c>
      <c r="G124">
        <v>52</v>
      </c>
      <c r="J124" t="s">
        <v>10</v>
      </c>
      <c r="K124" s="1">
        <f>C124/C128</f>
        <v>0.26600000000000001</v>
      </c>
      <c r="L124" s="1">
        <f>D124/D128</f>
        <v>0.22070844686648503</v>
      </c>
      <c r="M124" s="1">
        <f>E124/E128</f>
        <v>0.34464751958224543</v>
      </c>
      <c r="N124" s="1">
        <f>F124/F128</f>
        <v>0.16666666666666666</v>
      </c>
      <c r="O124" s="1">
        <f>G124/G128</f>
        <v>0.21311475409836064</v>
      </c>
      <c r="R124" t="s">
        <v>57</v>
      </c>
      <c r="S124" s="2">
        <f>K125+K126</f>
        <v>0.41900000000000004</v>
      </c>
      <c r="T124" s="2">
        <f>L125+L126</f>
        <v>0.6294277929155313</v>
      </c>
      <c r="U124" s="2">
        <f>M125+M126</f>
        <v>0.32114882506527415</v>
      </c>
      <c r="V124" s="2">
        <f>N125+N126</f>
        <v>0.66666666666666663</v>
      </c>
      <c r="W124" s="2">
        <f>O125+O126</f>
        <v>0.25</v>
      </c>
    </row>
    <row r="125" spans="1:23" x14ac:dyDescent="0.25">
      <c r="B125" t="s">
        <v>11</v>
      </c>
      <c r="C125">
        <v>220</v>
      </c>
      <c r="D125">
        <v>88</v>
      </c>
      <c r="E125">
        <v>86</v>
      </c>
      <c r="F125">
        <v>0</v>
      </c>
      <c r="G125">
        <v>46</v>
      </c>
      <c r="J125" t="s">
        <v>11</v>
      </c>
      <c r="K125" s="1">
        <f>C125/C128</f>
        <v>0.22</v>
      </c>
      <c r="L125" s="1">
        <f>D125/D128</f>
        <v>0.23978201634877383</v>
      </c>
      <c r="M125" s="1">
        <f>E125/E128</f>
        <v>0.22454308093994779</v>
      </c>
      <c r="N125" s="1">
        <f>F125/F128</f>
        <v>0</v>
      </c>
      <c r="O125" s="1">
        <f>G125/G128</f>
        <v>0.18852459016393441</v>
      </c>
      <c r="R125" t="s">
        <v>13</v>
      </c>
      <c r="S125" s="2">
        <f>K127</f>
        <v>0.22900000000000001</v>
      </c>
      <c r="T125" s="2">
        <f>L127</f>
        <v>0.11444141689373297</v>
      </c>
      <c r="U125" s="2">
        <f>M127</f>
        <v>0.18015665796344649</v>
      </c>
      <c r="V125" s="2">
        <f>N127</f>
        <v>0.16666666666666666</v>
      </c>
      <c r="W125" s="2">
        <f>O127</f>
        <v>0.47950819672131145</v>
      </c>
    </row>
    <row r="126" spans="1:23" x14ac:dyDescent="0.25">
      <c r="B126" t="s">
        <v>12</v>
      </c>
      <c r="C126">
        <v>199</v>
      </c>
      <c r="D126">
        <v>143</v>
      </c>
      <c r="E126">
        <v>37</v>
      </c>
      <c r="F126">
        <v>4</v>
      </c>
      <c r="G126">
        <v>15</v>
      </c>
      <c r="J126" t="s">
        <v>12</v>
      </c>
      <c r="K126" s="1">
        <f>C126/C128</f>
        <v>0.19900000000000001</v>
      </c>
      <c r="L126" s="1">
        <f>D126/D128</f>
        <v>0.38964577656675747</v>
      </c>
      <c r="M126" s="1">
        <f>E126/E128</f>
        <v>9.6605744125326368E-2</v>
      </c>
      <c r="N126" s="1">
        <f>F126/F128</f>
        <v>0.66666666666666663</v>
      </c>
      <c r="O126" s="1">
        <f>G126/G128</f>
        <v>6.1475409836065573E-2</v>
      </c>
    </row>
    <row r="127" spans="1:23" x14ac:dyDescent="0.25">
      <c r="B127" t="s">
        <v>13</v>
      </c>
      <c r="C127">
        <v>229</v>
      </c>
      <c r="D127">
        <v>42</v>
      </c>
      <c r="E127">
        <v>69</v>
      </c>
      <c r="F127">
        <v>1</v>
      </c>
      <c r="G127">
        <v>117</v>
      </c>
      <c r="J127" t="s">
        <v>13</v>
      </c>
      <c r="K127" s="1">
        <f>C127/C128</f>
        <v>0.22900000000000001</v>
      </c>
      <c r="L127" s="1">
        <f>D127/D128</f>
        <v>0.11444141689373297</v>
      </c>
      <c r="M127" s="1">
        <f>E127/E128</f>
        <v>0.18015665796344649</v>
      </c>
      <c r="N127" s="1">
        <f>F127/F128</f>
        <v>0.16666666666666666</v>
      </c>
      <c r="O127" s="1">
        <f>G127/G128</f>
        <v>0.47950819672131145</v>
      </c>
    </row>
    <row r="128" spans="1:23" x14ac:dyDescent="0.25">
      <c r="A128" t="s">
        <v>3</v>
      </c>
      <c r="C128">
        <v>1000</v>
      </c>
      <c r="D128">
        <v>367</v>
      </c>
      <c r="E128">
        <v>383</v>
      </c>
      <c r="F128">
        <v>6</v>
      </c>
      <c r="G128">
        <v>244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8F00-21A8-EF4D-B38F-A45085CE3ABD}">
  <dimension ref="A1:W128"/>
  <sheetViews>
    <sheetView showGridLines="0" workbookViewId="0"/>
  </sheetViews>
  <sheetFormatPr baseColWidth="10" defaultRowHeight="19" x14ac:dyDescent="0.25"/>
  <cols>
    <col min="2" max="2" width="26.140625" customWidth="1"/>
    <col min="3" max="4" width="12" customWidth="1"/>
    <col min="7" max="7" width="12.42578125"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8" t="s">
        <v>233</v>
      </c>
    </row>
    <row r="2" spans="1:23" x14ac:dyDescent="0.25">
      <c r="A2" t="s">
        <v>237</v>
      </c>
    </row>
    <row r="4" spans="1:23" x14ac:dyDescent="0.25">
      <c r="A4" t="s">
        <v>81</v>
      </c>
    </row>
    <row r="5" spans="1:23" x14ac:dyDescent="0.25">
      <c r="A5" t="s">
        <v>1</v>
      </c>
    </row>
    <row r="6" spans="1:23" x14ac:dyDescent="0.25">
      <c r="C6" t="s">
        <v>3</v>
      </c>
      <c r="D6" t="s">
        <v>2</v>
      </c>
    </row>
    <row r="7" spans="1:23" s="3" customFormat="1" ht="4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167</v>
      </c>
      <c r="D8">
        <v>9</v>
      </c>
      <c r="E8">
        <v>36</v>
      </c>
      <c r="F8">
        <v>120</v>
      </c>
      <c r="G8">
        <v>2</v>
      </c>
      <c r="J8" t="s">
        <v>9</v>
      </c>
      <c r="K8" s="1">
        <f>C8/C13</f>
        <v>0.16733466933867736</v>
      </c>
      <c r="L8" s="1">
        <f>D8/D13</f>
        <v>3.0612244897959183E-2</v>
      </c>
      <c r="M8" s="1">
        <f>E8/E13</f>
        <v>0.1005586592178771</v>
      </c>
      <c r="N8" s="1">
        <f>F8/F13</f>
        <v>0.42402826855123676</v>
      </c>
      <c r="O8" s="1">
        <f>G8/G13</f>
        <v>3.1746031746031744E-2</v>
      </c>
      <c r="R8" t="s">
        <v>56</v>
      </c>
      <c r="S8" s="2">
        <f>K8+K9</f>
        <v>0.3997995991983968</v>
      </c>
      <c r="T8" s="2">
        <f>L8+L9</f>
        <v>6.1224489795918366E-2</v>
      </c>
      <c r="U8" s="2">
        <f>M8+M9</f>
        <v>0.32402234636871508</v>
      </c>
      <c r="V8" s="2">
        <f>N8+N9</f>
        <v>0.88692579505300362</v>
      </c>
      <c r="W8" s="2">
        <f>O8+O9</f>
        <v>0.22222222222222221</v>
      </c>
    </row>
    <row r="9" spans="1:23" x14ac:dyDescent="0.25">
      <c r="B9" t="s">
        <v>10</v>
      </c>
      <c r="C9">
        <v>232</v>
      </c>
      <c r="D9">
        <v>9</v>
      </c>
      <c r="E9">
        <v>80</v>
      </c>
      <c r="F9">
        <v>131</v>
      </c>
      <c r="G9">
        <v>12</v>
      </c>
      <c r="J9" t="s">
        <v>10</v>
      </c>
      <c r="K9" s="1">
        <f>C9/C13</f>
        <v>0.23246492985971945</v>
      </c>
      <c r="L9" s="1">
        <f>D9/D13</f>
        <v>3.0612244897959183E-2</v>
      </c>
      <c r="M9" s="1">
        <f>E9/E13</f>
        <v>0.22346368715083798</v>
      </c>
      <c r="N9" s="1">
        <f>F9/F13</f>
        <v>0.4628975265017668</v>
      </c>
      <c r="O9" s="1">
        <f>G9/G13</f>
        <v>0.19047619047619047</v>
      </c>
      <c r="R9" t="s">
        <v>57</v>
      </c>
      <c r="S9" s="2">
        <f>K10+K11</f>
        <v>0.52505010020040077</v>
      </c>
      <c r="T9" s="2">
        <f>L10+L11</f>
        <v>0.90476190476190477</v>
      </c>
      <c r="U9" s="2">
        <f>M10+M11</f>
        <v>0.56424581005586594</v>
      </c>
      <c r="V9" s="2">
        <f>N10+N11</f>
        <v>0.10247349823321554</v>
      </c>
      <c r="W9" s="2">
        <f>O10+O11</f>
        <v>0.42857142857142855</v>
      </c>
    </row>
    <row r="10" spans="1:23" x14ac:dyDescent="0.25">
      <c r="B10" t="s">
        <v>11</v>
      </c>
      <c r="C10">
        <v>135</v>
      </c>
      <c r="D10">
        <v>38</v>
      </c>
      <c r="E10">
        <v>66</v>
      </c>
      <c r="F10">
        <v>22</v>
      </c>
      <c r="G10">
        <v>9</v>
      </c>
      <c r="J10" t="s">
        <v>11</v>
      </c>
      <c r="K10" s="1">
        <f>C10/C13</f>
        <v>0.13527054108216433</v>
      </c>
      <c r="L10" s="1">
        <f>D10/D13</f>
        <v>0.12925170068027211</v>
      </c>
      <c r="M10" s="1">
        <f>E10/E13</f>
        <v>0.18435754189944134</v>
      </c>
      <c r="N10" s="1">
        <f>F10/F13</f>
        <v>7.7738515901060068E-2</v>
      </c>
      <c r="O10" s="1">
        <f>G10/G13</f>
        <v>0.14285714285714285</v>
      </c>
      <c r="R10" t="s">
        <v>13</v>
      </c>
      <c r="S10" s="2">
        <f>K12</f>
        <v>7.5150300601202411E-2</v>
      </c>
      <c r="T10" s="2">
        <f>L12</f>
        <v>3.4013605442176874E-2</v>
      </c>
      <c r="U10" s="2">
        <f>M12</f>
        <v>0.11173184357541899</v>
      </c>
      <c r="V10" s="2">
        <f>N12</f>
        <v>1.0600706713780919E-2</v>
      </c>
      <c r="W10" s="2">
        <f>O12</f>
        <v>0.34920634920634919</v>
      </c>
    </row>
    <row r="11" spans="1:23" x14ac:dyDescent="0.25">
      <c r="B11" t="s">
        <v>12</v>
      </c>
      <c r="C11">
        <v>389</v>
      </c>
      <c r="D11">
        <v>228</v>
      </c>
      <c r="E11">
        <v>136</v>
      </c>
      <c r="F11">
        <v>7</v>
      </c>
      <c r="G11">
        <v>18</v>
      </c>
      <c r="J11" t="s">
        <v>12</v>
      </c>
      <c r="K11" s="1">
        <f>C11/C13</f>
        <v>0.38977955911823647</v>
      </c>
      <c r="L11" s="1">
        <f>D11/D13</f>
        <v>0.77551020408163263</v>
      </c>
      <c r="M11" s="1">
        <f>E11/E13</f>
        <v>0.37988826815642457</v>
      </c>
      <c r="N11" s="1">
        <f>F11/F13</f>
        <v>2.4734982332155476E-2</v>
      </c>
      <c r="O11" s="1">
        <f>G11/G13</f>
        <v>0.2857142857142857</v>
      </c>
    </row>
    <row r="12" spans="1:23" x14ac:dyDescent="0.25">
      <c r="B12" t="s">
        <v>13</v>
      </c>
      <c r="C12">
        <v>75</v>
      </c>
      <c r="D12">
        <v>10</v>
      </c>
      <c r="E12">
        <v>40</v>
      </c>
      <c r="F12">
        <v>3</v>
      </c>
      <c r="G12">
        <v>22</v>
      </c>
      <c r="J12" t="s">
        <v>13</v>
      </c>
      <c r="K12" s="1">
        <f>C12/C13</f>
        <v>7.5150300601202411E-2</v>
      </c>
      <c r="L12" s="1">
        <f>D12/D13</f>
        <v>3.4013605442176874E-2</v>
      </c>
      <c r="M12" s="1">
        <f>E12/E13</f>
        <v>0.11173184357541899</v>
      </c>
      <c r="N12" s="1">
        <f>F12/F13</f>
        <v>1.0600706713780919E-2</v>
      </c>
      <c r="O12" s="1">
        <f>G12/G13</f>
        <v>0.34920634920634919</v>
      </c>
    </row>
    <row r="13" spans="1:23" x14ac:dyDescent="0.25">
      <c r="A13" t="s">
        <v>3</v>
      </c>
      <c r="C13">
        <v>998</v>
      </c>
      <c r="D13">
        <v>294</v>
      </c>
      <c r="E13">
        <v>358</v>
      </c>
      <c r="F13">
        <v>283</v>
      </c>
      <c r="G13">
        <v>63</v>
      </c>
    </row>
    <row r="15" spans="1:23" s="6" customFormat="1" x14ac:dyDescent="0.25"/>
    <row r="18" spans="1:23" x14ac:dyDescent="0.25">
      <c r="A18" t="s">
        <v>83</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168</v>
      </c>
      <c r="D22">
        <v>15</v>
      </c>
      <c r="E22">
        <v>29</v>
      </c>
      <c r="F22">
        <v>123</v>
      </c>
      <c r="G22">
        <v>1</v>
      </c>
      <c r="J22" t="s">
        <v>9</v>
      </c>
      <c r="K22" s="1">
        <f>C22/C27</f>
        <v>0.16783216783216784</v>
      </c>
      <c r="L22" s="1">
        <f>D22/D27</f>
        <v>0.06</v>
      </c>
      <c r="M22" s="1">
        <f>E22/E27</f>
        <v>8.5294117647058826E-2</v>
      </c>
      <c r="N22" s="1">
        <f>F22/F27</f>
        <v>0.35860058309037901</v>
      </c>
      <c r="O22" s="1">
        <f>G22/G27</f>
        <v>1.4705882352941176E-2</v>
      </c>
      <c r="R22" t="s">
        <v>56</v>
      </c>
      <c r="S22" s="2">
        <f>K22+K23</f>
        <v>0.39960039960039961</v>
      </c>
      <c r="T22" s="2">
        <f>L22+L23</f>
        <v>0.104</v>
      </c>
      <c r="U22" s="2">
        <f>M22+M23</f>
        <v>0.28529411764705881</v>
      </c>
      <c r="V22" s="2">
        <f>N22+N23</f>
        <v>0.76967930029154519</v>
      </c>
      <c r="W22" s="2">
        <f>O22+O23</f>
        <v>0.19117647058823531</v>
      </c>
    </row>
    <row r="23" spans="1:23" x14ac:dyDescent="0.25">
      <c r="B23" t="s">
        <v>10</v>
      </c>
      <c r="C23">
        <v>232</v>
      </c>
      <c r="D23">
        <v>11</v>
      </c>
      <c r="E23">
        <v>68</v>
      </c>
      <c r="F23">
        <v>141</v>
      </c>
      <c r="G23">
        <v>12</v>
      </c>
      <c r="J23" t="s">
        <v>10</v>
      </c>
      <c r="K23" s="1">
        <f>C23/C27</f>
        <v>0.23176823176823177</v>
      </c>
      <c r="L23" s="1">
        <f>D23/D27</f>
        <v>4.3999999999999997E-2</v>
      </c>
      <c r="M23" s="1">
        <f>E23/E27</f>
        <v>0.2</v>
      </c>
      <c r="N23" s="1">
        <f>F23/F27</f>
        <v>0.41107871720116618</v>
      </c>
      <c r="O23" s="1">
        <f>G23/G27</f>
        <v>0.17647058823529413</v>
      </c>
      <c r="R23" t="s">
        <v>57</v>
      </c>
      <c r="S23" s="2">
        <f>K24+K25</f>
        <v>0.52447552447552448</v>
      </c>
      <c r="T23" s="2">
        <f>L24+L25</f>
        <v>0.86</v>
      </c>
      <c r="U23" s="2">
        <f>M24+M25</f>
        <v>0.62352941176470589</v>
      </c>
      <c r="V23" s="2">
        <f>N24+N25</f>
        <v>0.19533527696793002</v>
      </c>
      <c r="W23" s="2">
        <f>O24+O25</f>
        <v>0.45588235294117652</v>
      </c>
    </row>
    <row r="24" spans="1:23" x14ac:dyDescent="0.25">
      <c r="B24" t="s">
        <v>11</v>
      </c>
      <c r="C24">
        <v>136</v>
      </c>
      <c r="D24">
        <v>21</v>
      </c>
      <c r="E24">
        <v>69</v>
      </c>
      <c r="F24">
        <v>40</v>
      </c>
      <c r="G24">
        <v>6</v>
      </c>
      <c r="J24" t="s">
        <v>11</v>
      </c>
      <c r="K24" s="1">
        <f>C24/C27</f>
        <v>0.13586413586413587</v>
      </c>
      <c r="L24" s="1">
        <f>D24/D27</f>
        <v>8.4000000000000005E-2</v>
      </c>
      <c r="M24" s="1">
        <f>E24/E27</f>
        <v>0.20294117647058824</v>
      </c>
      <c r="N24" s="1">
        <f>F24/F27</f>
        <v>0.11661807580174927</v>
      </c>
      <c r="O24" s="1">
        <f>G24/G27</f>
        <v>8.8235294117647065E-2</v>
      </c>
      <c r="R24" t="s">
        <v>13</v>
      </c>
      <c r="S24" s="2">
        <f>K26</f>
        <v>7.5924075924075921E-2</v>
      </c>
      <c r="T24" s="2">
        <f>L26</f>
        <v>3.5999999999999997E-2</v>
      </c>
      <c r="U24" s="2">
        <f>M26</f>
        <v>9.1176470588235289E-2</v>
      </c>
      <c r="V24" s="2">
        <f>N26</f>
        <v>3.4985422740524783E-2</v>
      </c>
      <c r="W24" s="2">
        <f>O26</f>
        <v>0.35294117647058826</v>
      </c>
    </row>
    <row r="25" spans="1:23" x14ac:dyDescent="0.25">
      <c r="B25" t="s">
        <v>12</v>
      </c>
      <c r="C25">
        <v>389</v>
      </c>
      <c r="D25">
        <v>194</v>
      </c>
      <c r="E25">
        <v>143</v>
      </c>
      <c r="F25">
        <v>27</v>
      </c>
      <c r="G25">
        <v>25</v>
      </c>
      <c r="J25" t="s">
        <v>12</v>
      </c>
      <c r="K25" s="1">
        <f>C25/C27</f>
        <v>0.38861138861138861</v>
      </c>
      <c r="L25" s="1">
        <f>D25/D27</f>
        <v>0.77600000000000002</v>
      </c>
      <c r="M25" s="1">
        <f>E25/E27</f>
        <v>0.42058823529411765</v>
      </c>
      <c r="N25" s="1">
        <f>F25/F27</f>
        <v>7.8717201166180764E-2</v>
      </c>
      <c r="O25" s="1">
        <f>G25/G27</f>
        <v>0.36764705882352944</v>
      </c>
    </row>
    <row r="26" spans="1:23" x14ac:dyDescent="0.25">
      <c r="B26" t="s">
        <v>13</v>
      </c>
      <c r="C26">
        <v>76</v>
      </c>
      <c r="D26">
        <v>9</v>
      </c>
      <c r="E26">
        <v>31</v>
      </c>
      <c r="F26">
        <v>12</v>
      </c>
      <c r="G26">
        <v>24</v>
      </c>
      <c r="J26" t="s">
        <v>13</v>
      </c>
      <c r="K26" s="1">
        <f>C26/C27</f>
        <v>7.5924075924075921E-2</v>
      </c>
      <c r="L26" s="1">
        <f>D26/D27</f>
        <v>3.5999999999999997E-2</v>
      </c>
      <c r="M26" s="1">
        <f>E26/E27</f>
        <v>9.1176470588235289E-2</v>
      </c>
      <c r="N26" s="1">
        <f>F26/F27</f>
        <v>3.4985422740524783E-2</v>
      </c>
      <c r="O26" s="1">
        <f>G26/G27</f>
        <v>0.35294117647058826</v>
      </c>
    </row>
    <row r="27" spans="1:23" x14ac:dyDescent="0.25">
      <c r="A27" t="s">
        <v>3</v>
      </c>
      <c r="C27">
        <v>1001</v>
      </c>
      <c r="D27">
        <v>250</v>
      </c>
      <c r="E27">
        <v>340</v>
      </c>
      <c r="F27">
        <v>343</v>
      </c>
      <c r="G27">
        <v>68</v>
      </c>
    </row>
    <row r="29" spans="1:23" s="6" customFormat="1" x14ac:dyDescent="0.25"/>
    <row r="33" spans="1:23" x14ac:dyDescent="0.25">
      <c r="A33" t="s">
        <v>84</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9</v>
      </c>
      <c r="C37">
        <v>168</v>
      </c>
      <c r="D37">
        <v>120</v>
      </c>
      <c r="E37">
        <v>10</v>
      </c>
      <c r="F37">
        <v>38</v>
      </c>
      <c r="J37" t="s">
        <v>9</v>
      </c>
      <c r="K37" s="1">
        <f>C37/C42</f>
        <v>0.16800000000000001</v>
      </c>
      <c r="L37" s="1">
        <f>D37/D42</f>
        <v>0.19047619047619047</v>
      </c>
      <c r="M37" s="1">
        <f>E37/E42</f>
        <v>4.716981132075472E-2</v>
      </c>
      <c r="N37" s="1">
        <f>F37/F42</f>
        <v>0.24050632911392406</v>
      </c>
      <c r="O37" s="1"/>
      <c r="R37" t="s">
        <v>56</v>
      </c>
      <c r="S37" s="2">
        <f>K37+K38</f>
        <v>0.39900000000000002</v>
      </c>
      <c r="T37" s="2">
        <f>L37+L38</f>
        <v>0.46666666666666667</v>
      </c>
      <c r="U37" s="2">
        <f>M37+M38</f>
        <v>0.14622641509433965</v>
      </c>
      <c r="V37" s="2">
        <f>N37+N38</f>
        <v>0.46835443037974683</v>
      </c>
      <c r="W37" s="2"/>
    </row>
    <row r="38" spans="1:23" x14ac:dyDescent="0.25">
      <c r="B38" t="s">
        <v>10</v>
      </c>
      <c r="C38">
        <v>231</v>
      </c>
      <c r="D38">
        <v>174</v>
      </c>
      <c r="E38">
        <v>21</v>
      </c>
      <c r="F38">
        <v>36</v>
      </c>
      <c r="J38" t="s">
        <v>10</v>
      </c>
      <c r="K38" s="1">
        <f>C38/C42</f>
        <v>0.23100000000000001</v>
      </c>
      <c r="L38" s="1">
        <f>D38/D42</f>
        <v>0.27619047619047621</v>
      </c>
      <c r="M38" s="1">
        <f>E38/E42</f>
        <v>9.9056603773584911E-2</v>
      </c>
      <c r="N38" s="1">
        <f>F38/F42</f>
        <v>0.22784810126582278</v>
      </c>
      <c r="O38" s="1"/>
      <c r="R38" t="s">
        <v>57</v>
      </c>
      <c r="S38" s="2">
        <f>K39+K40</f>
        <v>0.52500000000000002</v>
      </c>
      <c r="T38" s="2">
        <f>L39+L40</f>
        <v>0.47142857142857142</v>
      </c>
      <c r="U38" s="2">
        <f>M39+M40</f>
        <v>0.73113207547169812</v>
      </c>
      <c r="V38" s="2">
        <f>N39+N40</f>
        <v>0.46202531645569622</v>
      </c>
      <c r="W38" s="2"/>
    </row>
    <row r="39" spans="1:23" x14ac:dyDescent="0.25">
      <c r="B39" t="s">
        <v>11</v>
      </c>
      <c r="C39">
        <v>136</v>
      </c>
      <c r="D39">
        <v>74</v>
      </c>
      <c r="E39">
        <v>35</v>
      </c>
      <c r="F39">
        <v>27</v>
      </c>
      <c r="J39" t="s">
        <v>11</v>
      </c>
      <c r="K39" s="1">
        <f>C39/C42</f>
        <v>0.13600000000000001</v>
      </c>
      <c r="L39" s="1">
        <f>D39/D42</f>
        <v>0.11746031746031746</v>
      </c>
      <c r="M39" s="1">
        <f>E39/E42</f>
        <v>0.1650943396226415</v>
      </c>
      <c r="N39" s="1">
        <f>F39/F42</f>
        <v>0.17088607594936708</v>
      </c>
      <c r="O39" s="1"/>
      <c r="R39" t="s">
        <v>13</v>
      </c>
      <c r="S39" s="2">
        <f>K41</f>
        <v>7.5999999999999998E-2</v>
      </c>
      <c r="T39" s="2">
        <f>L41</f>
        <v>6.1904761904761907E-2</v>
      </c>
      <c r="U39" s="2">
        <f>M41</f>
        <v>0.12264150943396226</v>
      </c>
      <c r="V39" s="2">
        <f>N41</f>
        <v>6.9620253164556958E-2</v>
      </c>
      <c r="W39" s="2"/>
    </row>
    <row r="40" spans="1:23" x14ac:dyDescent="0.25">
      <c r="B40" t="s">
        <v>12</v>
      </c>
      <c r="C40">
        <v>389</v>
      </c>
      <c r="D40">
        <v>223</v>
      </c>
      <c r="E40">
        <v>120</v>
      </c>
      <c r="F40">
        <v>46</v>
      </c>
      <c r="J40" t="s">
        <v>12</v>
      </c>
      <c r="K40" s="1">
        <f>C40/C42</f>
        <v>0.38900000000000001</v>
      </c>
      <c r="L40" s="1">
        <f>D40/D42</f>
        <v>0.35396825396825399</v>
      </c>
      <c r="M40" s="1">
        <f>E40/E42</f>
        <v>0.56603773584905659</v>
      </c>
      <c r="N40" s="1">
        <f>F40/F42</f>
        <v>0.29113924050632911</v>
      </c>
      <c r="O40" s="1"/>
    </row>
    <row r="41" spans="1:23" x14ac:dyDescent="0.25">
      <c r="B41" t="s">
        <v>13</v>
      </c>
      <c r="C41">
        <v>76</v>
      </c>
      <c r="D41">
        <v>39</v>
      </c>
      <c r="E41">
        <v>26</v>
      </c>
      <c r="F41">
        <v>11</v>
      </c>
      <c r="J41" t="s">
        <v>13</v>
      </c>
      <c r="K41" s="1">
        <f>C41/C42</f>
        <v>7.5999999999999998E-2</v>
      </c>
      <c r="L41" s="1">
        <f>D41/D42</f>
        <v>6.1904761904761907E-2</v>
      </c>
      <c r="M41" s="1">
        <f>E41/E42</f>
        <v>0.12264150943396226</v>
      </c>
      <c r="N41" s="1">
        <f>F41/F42</f>
        <v>6.9620253164556958E-2</v>
      </c>
      <c r="O41" s="1"/>
    </row>
    <row r="42" spans="1:23" x14ac:dyDescent="0.25">
      <c r="A42" t="s">
        <v>3</v>
      </c>
      <c r="C42">
        <v>1000</v>
      </c>
      <c r="D42">
        <v>630</v>
      </c>
      <c r="E42">
        <v>212</v>
      </c>
      <c r="F42">
        <v>158</v>
      </c>
    </row>
    <row r="44" spans="1:23" s="6" customFormat="1" x14ac:dyDescent="0.25"/>
    <row r="48" spans="1:23" x14ac:dyDescent="0.25">
      <c r="A48" t="s">
        <v>85</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9</v>
      </c>
      <c r="C52">
        <v>168</v>
      </c>
      <c r="D52">
        <v>94</v>
      </c>
      <c r="E52">
        <v>74</v>
      </c>
      <c r="J52" t="s">
        <v>9</v>
      </c>
      <c r="K52" s="1">
        <f>C52/C57</f>
        <v>0.16800000000000001</v>
      </c>
      <c r="L52" s="1">
        <f>D52/D57</f>
        <v>0.19542619542619544</v>
      </c>
      <c r="M52" s="1">
        <f>E52/E57</f>
        <v>0.14258188824662812</v>
      </c>
      <c r="N52" s="1"/>
      <c r="O52" s="1"/>
      <c r="R52" t="s">
        <v>56</v>
      </c>
      <c r="S52" s="2">
        <f>K52+K53</f>
        <v>0.4</v>
      </c>
      <c r="T52" s="2">
        <f>L52+L53</f>
        <v>0.49064449064449067</v>
      </c>
      <c r="U52" s="2">
        <f>M52+M53</f>
        <v>0.31599229287090558</v>
      </c>
      <c r="V52" s="2"/>
      <c r="W52" s="2"/>
    </row>
    <row r="53" spans="1:23" x14ac:dyDescent="0.25">
      <c r="B53" t="s">
        <v>10</v>
      </c>
      <c r="C53">
        <v>232</v>
      </c>
      <c r="D53">
        <v>142</v>
      </c>
      <c r="E53">
        <v>90</v>
      </c>
      <c r="J53" t="s">
        <v>10</v>
      </c>
      <c r="K53" s="1">
        <f>C53/C57</f>
        <v>0.23200000000000001</v>
      </c>
      <c r="L53" s="1">
        <f>D53/D57</f>
        <v>0.29521829521829523</v>
      </c>
      <c r="M53" s="1">
        <f>E53/E57</f>
        <v>0.17341040462427745</v>
      </c>
      <c r="N53" s="1"/>
      <c r="O53" s="1"/>
      <c r="R53" t="s">
        <v>57</v>
      </c>
      <c r="S53" s="2">
        <f>K54+K55</f>
        <v>0.52400000000000002</v>
      </c>
      <c r="T53" s="2">
        <f>L54+L55</f>
        <v>0.46985446985446988</v>
      </c>
      <c r="U53" s="2">
        <f>M54+M55</f>
        <v>0.5741811175337187</v>
      </c>
      <c r="V53" s="2"/>
      <c r="W53" s="2"/>
    </row>
    <row r="54" spans="1:23" x14ac:dyDescent="0.25">
      <c r="B54" t="s">
        <v>11</v>
      </c>
      <c r="C54">
        <v>136</v>
      </c>
      <c r="D54">
        <v>63</v>
      </c>
      <c r="E54">
        <v>73</v>
      </c>
      <c r="J54" t="s">
        <v>11</v>
      </c>
      <c r="K54" s="1">
        <f>C54/C57</f>
        <v>0.13600000000000001</v>
      </c>
      <c r="L54" s="1">
        <f>D54/D57</f>
        <v>0.13097713097713098</v>
      </c>
      <c r="M54" s="1">
        <f>E54/E57</f>
        <v>0.14065510597302505</v>
      </c>
      <c r="N54" s="1"/>
      <c r="O54" s="1"/>
      <c r="R54" t="s">
        <v>13</v>
      </c>
      <c r="S54" s="2">
        <f>K56</f>
        <v>7.5999999999999998E-2</v>
      </c>
      <c r="T54" s="2">
        <f>L56</f>
        <v>3.9501039501039503E-2</v>
      </c>
      <c r="U54" s="2">
        <f>M56</f>
        <v>0.10982658959537572</v>
      </c>
      <c r="V54" s="2"/>
      <c r="W54" s="2"/>
    </row>
    <row r="55" spans="1:23" x14ac:dyDescent="0.25">
      <c r="B55" t="s">
        <v>12</v>
      </c>
      <c r="C55">
        <v>388</v>
      </c>
      <c r="D55">
        <v>163</v>
      </c>
      <c r="E55">
        <v>225</v>
      </c>
      <c r="J55" t="s">
        <v>12</v>
      </c>
      <c r="K55" s="1">
        <f>C55/C57</f>
        <v>0.38800000000000001</v>
      </c>
      <c r="L55" s="1">
        <f>D55/D57</f>
        <v>0.3388773388773389</v>
      </c>
      <c r="M55" s="1">
        <f>E55/E57</f>
        <v>0.43352601156069365</v>
      </c>
      <c r="N55" s="1"/>
      <c r="O55" s="1"/>
    </row>
    <row r="56" spans="1:23" x14ac:dyDescent="0.25">
      <c r="B56" t="s">
        <v>13</v>
      </c>
      <c r="C56">
        <v>76</v>
      </c>
      <c r="D56">
        <v>19</v>
      </c>
      <c r="E56">
        <v>57</v>
      </c>
      <c r="J56" t="s">
        <v>13</v>
      </c>
      <c r="K56" s="1">
        <f>C56/C57</f>
        <v>7.5999999999999998E-2</v>
      </c>
      <c r="L56" s="1">
        <f>D56/D57</f>
        <v>3.9501039501039503E-2</v>
      </c>
      <c r="M56" s="1">
        <f>E56/E57</f>
        <v>0.10982658959537572</v>
      </c>
      <c r="N56" s="1"/>
      <c r="O56" s="1"/>
    </row>
    <row r="57" spans="1:23" x14ac:dyDescent="0.25">
      <c r="A57" t="s">
        <v>3</v>
      </c>
      <c r="C57">
        <v>1000</v>
      </c>
      <c r="D57">
        <v>481</v>
      </c>
      <c r="E57">
        <v>519</v>
      </c>
    </row>
    <row r="59" spans="1:23" s="6" customFormat="1" x14ac:dyDescent="0.25"/>
    <row r="63" spans="1:23" x14ac:dyDescent="0.25">
      <c r="A63" t="s">
        <v>86</v>
      </c>
    </row>
    <row r="64" spans="1:23" x14ac:dyDescent="0.25">
      <c r="A64" t="s">
        <v>1</v>
      </c>
    </row>
    <row r="65" spans="1:23" x14ac:dyDescent="0.25">
      <c r="C65" t="s">
        <v>3</v>
      </c>
      <c r="D65" t="s">
        <v>30</v>
      </c>
    </row>
    <row r="66" spans="1:23" s="3" customFormat="1" ht="12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168</v>
      </c>
      <c r="D67">
        <v>45</v>
      </c>
      <c r="E67">
        <v>51</v>
      </c>
      <c r="F67">
        <v>72</v>
      </c>
      <c r="J67" t="s">
        <v>9</v>
      </c>
      <c r="K67" s="1">
        <f>C67/C72</f>
        <v>0.16766467065868262</v>
      </c>
      <c r="L67" s="1">
        <f>D67/D72</f>
        <v>0.15151515151515152</v>
      </c>
      <c r="M67" s="1">
        <f>E67/E72</f>
        <v>0.20564516129032259</v>
      </c>
      <c r="N67" s="1">
        <f>F67/F72</f>
        <v>0.1575492341356674</v>
      </c>
      <c r="O67" s="1"/>
      <c r="R67" t="s">
        <v>56</v>
      </c>
      <c r="S67" s="2">
        <f>K67+K68</f>
        <v>0.39920159680638723</v>
      </c>
      <c r="T67" s="2">
        <f>L67+L68</f>
        <v>0.3737373737373737</v>
      </c>
      <c r="U67" s="2">
        <f>M67+M68</f>
        <v>0.43145161290322581</v>
      </c>
      <c r="V67" s="2">
        <f>N67+N68</f>
        <v>0.39824945295404812</v>
      </c>
      <c r="W67" s="2"/>
    </row>
    <row r="68" spans="1:23" x14ac:dyDescent="0.25">
      <c r="B68" t="s">
        <v>10</v>
      </c>
      <c r="C68">
        <v>232</v>
      </c>
      <c r="D68">
        <v>66</v>
      </c>
      <c r="E68">
        <v>56</v>
      </c>
      <c r="F68">
        <v>110</v>
      </c>
      <c r="J68" t="s">
        <v>10</v>
      </c>
      <c r="K68" s="1">
        <f>C68/C72</f>
        <v>0.2315369261477046</v>
      </c>
      <c r="L68" s="1">
        <f>D68/D72</f>
        <v>0.22222222222222221</v>
      </c>
      <c r="M68" s="1">
        <f>E68/E72</f>
        <v>0.22580645161290322</v>
      </c>
      <c r="N68" s="1">
        <f>F68/F72</f>
        <v>0.24070021881838075</v>
      </c>
      <c r="O68" s="1"/>
      <c r="R68" t="s">
        <v>57</v>
      </c>
      <c r="S68" s="2">
        <f>K69+K70</f>
        <v>0.52495009980039919</v>
      </c>
      <c r="T68" s="2">
        <f>L69+L70</f>
        <v>0.59259259259259256</v>
      </c>
      <c r="U68" s="2">
        <f>M69+M70</f>
        <v>0.5</v>
      </c>
      <c r="V68" s="2">
        <f>N69+N70</f>
        <v>0.49452954048140041</v>
      </c>
      <c r="W68" s="2"/>
    </row>
    <row r="69" spans="1:23" x14ac:dyDescent="0.25">
      <c r="B69" t="s">
        <v>11</v>
      </c>
      <c r="C69">
        <v>137</v>
      </c>
      <c r="D69">
        <v>37</v>
      </c>
      <c r="E69">
        <v>25</v>
      </c>
      <c r="F69">
        <v>75</v>
      </c>
      <c r="J69" t="s">
        <v>11</v>
      </c>
      <c r="K69" s="1">
        <f>C69/C72</f>
        <v>0.13672654690618763</v>
      </c>
      <c r="L69" s="1">
        <f>D69/D72</f>
        <v>0.12457912457912458</v>
      </c>
      <c r="M69" s="1">
        <f>E69/E72</f>
        <v>0.10080645161290322</v>
      </c>
      <c r="N69" s="1">
        <f>F69/F72</f>
        <v>0.16411378555798686</v>
      </c>
      <c r="O69" s="1"/>
      <c r="R69" t="s">
        <v>13</v>
      </c>
      <c r="S69" s="2">
        <f>K71</f>
        <v>7.5848303393213579E-2</v>
      </c>
      <c r="T69" s="2">
        <f>L71</f>
        <v>3.3670033670033669E-2</v>
      </c>
      <c r="U69" s="2">
        <f>M71</f>
        <v>6.8548387096774188E-2</v>
      </c>
      <c r="V69" s="2">
        <f>N71</f>
        <v>0.10722100656455143</v>
      </c>
      <c r="W69" s="2"/>
    </row>
    <row r="70" spans="1:23" x14ac:dyDescent="0.25">
      <c r="B70" t="s">
        <v>12</v>
      </c>
      <c r="C70">
        <v>389</v>
      </c>
      <c r="D70">
        <v>139</v>
      </c>
      <c r="E70">
        <v>99</v>
      </c>
      <c r="F70">
        <v>151</v>
      </c>
      <c r="J70" t="s">
        <v>12</v>
      </c>
      <c r="K70" s="1">
        <f>C70/C72</f>
        <v>0.38822355289421157</v>
      </c>
      <c r="L70" s="1">
        <f>D70/D72</f>
        <v>0.46801346801346799</v>
      </c>
      <c r="M70" s="1">
        <f>E70/E72</f>
        <v>0.39919354838709675</v>
      </c>
      <c r="N70" s="1">
        <f>F70/F72</f>
        <v>0.33041575492341357</v>
      </c>
      <c r="O70" s="1"/>
    </row>
    <row r="71" spans="1:23" x14ac:dyDescent="0.25">
      <c r="B71" t="s">
        <v>13</v>
      </c>
      <c r="C71">
        <v>76</v>
      </c>
      <c r="D71">
        <v>10</v>
      </c>
      <c r="E71">
        <v>17</v>
      </c>
      <c r="F71">
        <v>49</v>
      </c>
      <c r="J71" t="s">
        <v>13</v>
      </c>
      <c r="K71" s="1">
        <f>C71/C72</f>
        <v>7.5848303393213579E-2</v>
      </c>
      <c r="L71" s="1">
        <f>D71/D72</f>
        <v>3.3670033670033669E-2</v>
      </c>
      <c r="M71" s="1">
        <f>E71/E72</f>
        <v>6.8548387096774188E-2</v>
      </c>
      <c r="N71" s="1">
        <f>F71/F72</f>
        <v>0.10722100656455143</v>
      </c>
      <c r="O71" s="1"/>
    </row>
    <row r="72" spans="1:23" x14ac:dyDescent="0.25">
      <c r="A72" t="s">
        <v>3</v>
      </c>
      <c r="C72">
        <v>1002</v>
      </c>
      <c r="D72">
        <v>297</v>
      </c>
      <c r="E72">
        <v>248</v>
      </c>
      <c r="F72">
        <v>457</v>
      </c>
    </row>
    <row r="74" spans="1:23" s="6" customFormat="1" x14ac:dyDescent="0.25"/>
    <row r="77" spans="1:23" x14ac:dyDescent="0.25">
      <c r="A77" t="s">
        <v>87</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A81" t="s">
        <v>82</v>
      </c>
      <c r="B81" t="s">
        <v>9</v>
      </c>
      <c r="C81">
        <v>167</v>
      </c>
      <c r="D81">
        <v>65</v>
      </c>
      <c r="E81">
        <v>52</v>
      </c>
      <c r="F81">
        <v>50</v>
      </c>
      <c r="J81" t="s">
        <v>9</v>
      </c>
      <c r="K81" s="1">
        <f>C81/C86</f>
        <v>0.16716716716716717</v>
      </c>
      <c r="L81" s="1">
        <f>D81/D86</f>
        <v>0.18786127167630057</v>
      </c>
      <c r="M81" s="1">
        <f>E81/E86</f>
        <v>0.16300940438871472</v>
      </c>
      <c r="N81" s="1">
        <f>F81/F86</f>
        <v>0.1497005988023952</v>
      </c>
      <c r="O81" s="1"/>
      <c r="R81" t="s">
        <v>56</v>
      </c>
      <c r="S81" s="2">
        <f>K81+K82</f>
        <v>0.39939939939939939</v>
      </c>
      <c r="T81" s="2">
        <f>L81+L82</f>
        <v>0.4277456647398844</v>
      </c>
      <c r="U81" s="2">
        <f>M81+M82</f>
        <v>0.40438871473354232</v>
      </c>
      <c r="V81" s="2">
        <f>N81+N82</f>
        <v>0.3652694610778443</v>
      </c>
      <c r="W81" s="2"/>
    </row>
    <row r="82" spans="1:23" x14ac:dyDescent="0.25">
      <c r="B82" t="s">
        <v>10</v>
      </c>
      <c r="C82">
        <v>232</v>
      </c>
      <c r="D82">
        <v>83</v>
      </c>
      <c r="E82">
        <v>77</v>
      </c>
      <c r="F82">
        <v>72</v>
      </c>
      <c r="J82" t="s">
        <v>10</v>
      </c>
      <c r="K82" s="1">
        <f>C82/C86</f>
        <v>0.23223223223223224</v>
      </c>
      <c r="L82" s="1">
        <f>D82/D86</f>
        <v>0.23988439306358381</v>
      </c>
      <c r="M82" s="1">
        <f>E82/E86</f>
        <v>0.2413793103448276</v>
      </c>
      <c r="N82" s="1">
        <f>F82/F86</f>
        <v>0.21556886227544911</v>
      </c>
      <c r="O82" s="1"/>
      <c r="R82" t="s">
        <v>57</v>
      </c>
      <c r="S82" s="2">
        <f>K83+K84</f>
        <v>0.52552552552552556</v>
      </c>
      <c r="T82" s="2">
        <f>L83+L84</f>
        <v>0.45086705202312138</v>
      </c>
      <c r="U82" s="2">
        <f>M83+M84</f>
        <v>0.52664576802507845</v>
      </c>
      <c r="V82" s="2">
        <f>N83+N84</f>
        <v>0.60179640718562877</v>
      </c>
      <c r="W82" s="2"/>
    </row>
    <row r="83" spans="1:23" x14ac:dyDescent="0.25">
      <c r="B83" t="s">
        <v>11</v>
      </c>
      <c r="C83">
        <v>136</v>
      </c>
      <c r="D83">
        <v>53</v>
      </c>
      <c r="E83">
        <v>48</v>
      </c>
      <c r="F83">
        <v>35</v>
      </c>
      <c r="J83" t="s">
        <v>11</v>
      </c>
      <c r="K83" s="1">
        <f>C83/C86</f>
        <v>0.13613613613613615</v>
      </c>
      <c r="L83" s="1">
        <f>D83/D86</f>
        <v>0.15317919075144509</v>
      </c>
      <c r="M83" s="1">
        <f>E83/E86</f>
        <v>0.15047021943573669</v>
      </c>
      <c r="N83" s="1">
        <f>F83/F86</f>
        <v>0.10479041916167664</v>
      </c>
      <c r="O83" s="1"/>
      <c r="R83" t="s">
        <v>13</v>
      </c>
      <c r="S83" s="2">
        <f>K85</f>
        <v>7.5075075075075076E-2</v>
      </c>
      <c r="T83" s="2">
        <f>L85</f>
        <v>0.12138728323699421</v>
      </c>
      <c r="U83" s="2">
        <f>M85</f>
        <v>6.8965517241379309E-2</v>
      </c>
      <c r="V83" s="2">
        <f>N85</f>
        <v>3.2934131736526949E-2</v>
      </c>
      <c r="W83" s="2"/>
    </row>
    <row r="84" spans="1:23" x14ac:dyDescent="0.25">
      <c r="B84" t="s">
        <v>12</v>
      </c>
      <c r="C84">
        <v>389</v>
      </c>
      <c r="D84">
        <v>103</v>
      </c>
      <c r="E84">
        <v>120</v>
      </c>
      <c r="F84">
        <v>166</v>
      </c>
      <c r="J84" t="s">
        <v>12</v>
      </c>
      <c r="K84" s="1">
        <f>C84/C86</f>
        <v>0.38938938938938938</v>
      </c>
      <c r="L84" s="1">
        <f>D84/D86</f>
        <v>0.29768786127167629</v>
      </c>
      <c r="M84" s="1">
        <f>E84/E86</f>
        <v>0.37617554858934171</v>
      </c>
      <c r="N84" s="1">
        <f>F84/F86</f>
        <v>0.49700598802395207</v>
      </c>
      <c r="O84" s="1"/>
    </row>
    <row r="85" spans="1:23" x14ac:dyDescent="0.25">
      <c r="B85" t="s">
        <v>13</v>
      </c>
      <c r="C85">
        <v>75</v>
      </c>
      <c r="D85">
        <v>42</v>
      </c>
      <c r="E85">
        <v>22</v>
      </c>
      <c r="F85">
        <v>11</v>
      </c>
      <c r="J85" t="s">
        <v>13</v>
      </c>
      <c r="K85" s="1">
        <f>C85/C86</f>
        <v>7.5075075075075076E-2</v>
      </c>
      <c r="L85" s="1">
        <f>D85/D86</f>
        <v>0.12138728323699421</v>
      </c>
      <c r="M85" s="1">
        <f>E85/E86</f>
        <v>6.8965517241379309E-2</v>
      </c>
      <c r="N85" s="1">
        <f>F85/F86</f>
        <v>3.2934131736526949E-2</v>
      </c>
      <c r="O85" s="1"/>
    </row>
    <row r="86" spans="1:23" x14ac:dyDescent="0.25">
      <c r="A86" t="s">
        <v>3</v>
      </c>
      <c r="C86">
        <v>999</v>
      </c>
      <c r="D86">
        <v>346</v>
      </c>
      <c r="E86">
        <v>319</v>
      </c>
      <c r="F86">
        <v>334</v>
      </c>
    </row>
    <row r="88" spans="1:23" s="6" customFormat="1" x14ac:dyDescent="0.25"/>
    <row r="91" spans="1:23" x14ac:dyDescent="0.25">
      <c r="A91" t="s">
        <v>88</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A95" t="s">
        <v>82</v>
      </c>
      <c r="B95" t="s">
        <v>9</v>
      </c>
      <c r="C95">
        <v>167</v>
      </c>
      <c r="D95">
        <v>34</v>
      </c>
      <c r="E95">
        <v>49</v>
      </c>
      <c r="F95">
        <v>48</v>
      </c>
      <c r="G95">
        <v>36</v>
      </c>
      <c r="J95" t="s">
        <v>9</v>
      </c>
      <c r="K95" s="1">
        <f>C95/C100</f>
        <v>0.16716716716716717</v>
      </c>
      <c r="L95" s="1">
        <f>D95/D100</f>
        <v>0.12056737588652482</v>
      </c>
      <c r="M95" s="1">
        <f>E95/E100</f>
        <v>0.2076271186440678</v>
      </c>
      <c r="N95" s="1">
        <f>F95/F100</f>
        <v>0.16326530612244897</v>
      </c>
      <c r="O95" s="1">
        <f>G95/G100</f>
        <v>0.19251336898395721</v>
      </c>
      <c r="R95" t="s">
        <v>56</v>
      </c>
      <c r="S95" s="2">
        <f>K95+K96</f>
        <v>0.39839839839839841</v>
      </c>
      <c r="T95" s="2">
        <f>L95+L96</f>
        <v>0.32269503546099287</v>
      </c>
      <c r="U95" s="2">
        <f>M95+M96</f>
        <v>0.4364406779661017</v>
      </c>
      <c r="V95" s="2">
        <f>N95+N96</f>
        <v>0.43197278911564629</v>
      </c>
      <c r="W95" s="2">
        <f>O95+O96</f>
        <v>0.41176470588235292</v>
      </c>
    </row>
    <row r="96" spans="1:23" x14ac:dyDescent="0.25">
      <c r="B96" t="s">
        <v>10</v>
      </c>
      <c r="C96">
        <v>231</v>
      </c>
      <c r="D96">
        <v>57</v>
      </c>
      <c r="E96">
        <v>54</v>
      </c>
      <c r="F96">
        <v>79</v>
      </c>
      <c r="G96">
        <v>41</v>
      </c>
      <c r="J96" t="s">
        <v>10</v>
      </c>
      <c r="K96" s="1">
        <f>C96/C100</f>
        <v>0.23123123123123124</v>
      </c>
      <c r="L96" s="1">
        <f>D96/D100</f>
        <v>0.20212765957446807</v>
      </c>
      <c r="M96" s="1">
        <f>E96/E100</f>
        <v>0.2288135593220339</v>
      </c>
      <c r="N96" s="1">
        <f>F96/F100</f>
        <v>0.2687074829931973</v>
      </c>
      <c r="O96" s="1">
        <f>G96/G100</f>
        <v>0.21925133689839571</v>
      </c>
      <c r="R96" t="s">
        <v>57</v>
      </c>
      <c r="S96" s="2">
        <f>K97+K98</f>
        <v>0.52552552552552556</v>
      </c>
      <c r="T96" s="2">
        <f>L97+L98</f>
        <v>0.5957446808510638</v>
      </c>
      <c r="U96" s="2">
        <f>M97+M98</f>
        <v>0.52966101694915257</v>
      </c>
      <c r="V96" s="2">
        <f>N97+N98</f>
        <v>0.48299319727891155</v>
      </c>
      <c r="W96" s="2">
        <f>O97+O98</f>
        <v>0.48128342245989308</v>
      </c>
    </row>
    <row r="97" spans="1:23" x14ac:dyDescent="0.25">
      <c r="B97" t="s">
        <v>11</v>
      </c>
      <c r="C97">
        <v>136</v>
      </c>
      <c r="D97">
        <v>38</v>
      </c>
      <c r="E97">
        <v>27</v>
      </c>
      <c r="F97">
        <v>41</v>
      </c>
      <c r="G97">
        <v>30</v>
      </c>
      <c r="J97" t="s">
        <v>11</v>
      </c>
      <c r="K97" s="1">
        <f>C97/C100</f>
        <v>0.13613613613613615</v>
      </c>
      <c r="L97" s="1">
        <f>D97/D100</f>
        <v>0.13475177304964539</v>
      </c>
      <c r="M97" s="1">
        <f>E97/E100</f>
        <v>0.11440677966101695</v>
      </c>
      <c r="N97" s="1">
        <f>F97/F100</f>
        <v>0.13945578231292516</v>
      </c>
      <c r="O97" s="1">
        <f>G97/G100</f>
        <v>0.16042780748663102</v>
      </c>
      <c r="R97" t="s">
        <v>13</v>
      </c>
      <c r="S97" s="2">
        <f>K99</f>
        <v>7.6076076076076082E-2</v>
      </c>
      <c r="T97" s="2">
        <f>L99</f>
        <v>8.1560283687943269E-2</v>
      </c>
      <c r="U97" s="2">
        <f>M99</f>
        <v>3.3898305084745763E-2</v>
      </c>
      <c r="V97" s="2">
        <f>N99</f>
        <v>8.5034013605442174E-2</v>
      </c>
      <c r="W97" s="2">
        <f>O99</f>
        <v>0.10695187165775401</v>
      </c>
    </row>
    <row r="98" spans="1:23" x14ac:dyDescent="0.25">
      <c r="B98" t="s">
        <v>12</v>
      </c>
      <c r="C98">
        <v>389</v>
      </c>
      <c r="D98">
        <v>130</v>
      </c>
      <c r="E98">
        <v>98</v>
      </c>
      <c r="F98">
        <v>101</v>
      </c>
      <c r="G98">
        <v>60</v>
      </c>
      <c r="J98" t="s">
        <v>12</v>
      </c>
      <c r="K98" s="1">
        <f>C98/C100</f>
        <v>0.38938938938938938</v>
      </c>
      <c r="L98" s="1">
        <f>D98/D100</f>
        <v>0.46099290780141844</v>
      </c>
      <c r="M98" s="1">
        <f>E98/E100</f>
        <v>0.4152542372881356</v>
      </c>
      <c r="N98" s="1">
        <f>F98/F100</f>
        <v>0.34353741496598639</v>
      </c>
      <c r="O98" s="1">
        <f>G98/G100</f>
        <v>0.32085561497326204</v>
      </c>
    </row>
    <row r="99" spans="1:23" x14ac:dyDescent="0.25">
      <c r="B99" t="s">
        <v>13</v>
      </c>
      <c r="C99">
        <v>76</v>
      </c>
      <c r="D99">
        <v>23</v>
      </c>
      <c r="E99">
        <v>8</v>
      </c>
      <c r="F99">
        <v>25</v>
      </c>
      <c r="G99">
        <v>20</v>
      </c>
      <c r="J99" t="s">
        <v>13</v>
      </c>
      <c r="K99" s="1">
        <f>C99/C100</f>
        <v>7.6076076076076082E-2</v>
      </c>
      <c r="L99" s="1">
        <f>D99/D100</f>
        <v>8.1560283687943269E-2</v>
      </c>
      <c r="M99" s="1">
        <f>E99/E100</f>
        <v>3.3898305084745763E-2</v>
      </c>
      <c r="N99" s="1">
        <f>F99/F100</f>
        <v>8.5034013605442174E-2</v>
      </c>
      <c r="O99" s="1">
        <f>G99/G100</f>
        <v>0.10695187165775401</v>
      </c>
    </row>
    <row r="100" spans="1:23" x14ac:dyDescent="0.25">
      <c r="A100" t="s">
        <v>3</v>
      </c>
      <c r="C100">
        <v>999</v>
      </c>
      <c r="D100">
        <v>282</v>
      </c>
      <c r="E100">
        <v>236</v>
      </c>
      <c r="F100">
        <v>294</v>
      </c>
      <c r="G100">
        <v>187</v>
      </c>
    </row>
    <row r="102" spans="1:23" s="6" customFormat="1" x14ac:dyDescent="0.25"/>
    <row r="105" spans="1:23" x14ac:dyDescent="0.25">
      <c r="A105" t="s">
        <v>89</v>
      </c>
    </row>
    <row r="106" spans="1:23" x14ac:dyDescent="0.25">
      <c r="A106" t="s">
        <v>1</v>
      </c>
    </row>
    <row r="107" spans="1:23" x14ac:dyDescent="0.25">
      <c r="C107" t="s">
        <v>3</v>
      </c>
      <c r="D107" t="s">
        <v>46</v>
      </c>
    </row>
    <row r="108" spans="1:23" s="3" customFormat="1" ht="80" x14ac:dyDescent="0.25">
      <c r="D108" s="3" t="s">
        <v>47</v>
      </c>
      <c r="E108" s="3" t="s">
        <v>48</v>
      </c>
      <c r="F108" s="3" t="s">
        <v>49</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A109" t="s">
        <v>82</v>
      </c>
      <c r="B109" t="s">
        <v>9</v>
      </c>
      <c r="C109">
        <v>168</v>
      </c>
      <c r="D109">
        <v>101</v>
      </c>
      <c r="E109">
        <v>59</v>
      </c>
      <c r="F109">
        <v>8</v>
      </c>
      <c r="J109" t="s">
        <v>9</v>
      </c>
      <c r="K109" s="1">
        <f>C109/C114</f>
        <v>0.16833667334669339</v>
      </c>
      <c r="L109" s="1">
        <f>D109/D114</f>
        <v>0.2422062350119904</v>
      </c>
      <c r="M109" s="1">
        <f>E109/E114</f>
        <v>0.13082039911308205</v>
      </c>
      <c r="N109" s="1">
        <f>F109/F114</f>
        <v>6.1538461538461542E-2</v>
      </c>
      <c r="O109" s="1"/>
      <c r="R109" t="s">
        <v>56</v>
      </c>
      <c r="S109" s="2">
        <f>K109+K110</f>
        <v>0.3997995991983968</v>
      </c>
      <c r="T109" s="2">
        <f>L109+L110</f>
        <v>0.43645083932853718</v>
      </c>
      <c r="U109" s="2">
        <f>M109+M110</f>
        <v>0.42350332594235029</v>
      </c>
      <c r="V109" s="2">
        <f>N109+N110</f>
        <v>0.2</v>
      </c>
      <c r="W109" s="2"/>
    </row>
    <row r="110" spans="1:23" x14ac:dyDescent="0.25">
      <c r="B110" t="s">
        <v>10</v>
      </c>
      <c r="C110">
        <v>231</v>
      </c>
      <c r="D110">
        <v>81</v>
      </c>
      <c r="E110">
        <v>132</v>
      </c>
      <c r="F110">
        <v>18</v>
      </c>
      <c r="J110" t="s">
        <v>10</v>
      </c>
      <c r="K110" s="1">
        <f>C110/C114</f>
        <v>0.23146292585170342</v>
      </c>
      <c r="L110" s="1">
        <f>D110/D114</f>
        <v>0.19424460431654678</v>
      </c>
      <c r="M110" s="1">
        <f>E110/E114</f>
        <v>0.29268292682926828</v>
      </c>
      <c r="N110" s="1">
        <f>F110/F114</f>
        <v>0.13846153846153847</v>
      </c>
      <c r="O110" s="1"/>
      <c r="R110" t="s">
        <v>57</v>
      </c>
      <c r="S110" s="2">
        <f>K111+K112</f>
        <v>0.52505010020040077</v>
      </c>
      <c r="T110" s="2">
        <f>L111+L112</f>
        <v>0.55875299760191843</v>
      </c>
      <c r="U110" s="2">
        <f>M111+M112</f>
        <v>0.50110864745011086</v>
      </c>
      <c r="V110" s="2">
        <f>N111+N112</f>
        <v>0.5</v>
      </c>
      <c r="W110" s="2"/>
    </row>
    <row r="111" spans="1:23" x14ac:dyDescent="0.25">
      <c r="B111" t="s">
        <v>11</v>
      </c>
      <c r="C111">
        <v>136</v>
      </c>
      <c r="D111">
        <v>28</v>
      </c>
      <c r="E111">
        <v>95</v>
      </c>
      <c r="F111">
        <v>13</v>
      </c>
      <c r="J111" t="s">
        <v>11</v>
      </c>
      <c r="K111" s="1">
        <f>C111/C114</f>
        <v>0.13627254509018036</v>
      </c>
      <c r="L111" s="1">
        <f>D111/D114</f>
        <v>6.7146282973621102E-2</v>
      </c>
      <c r="M111" s="1">
        <f>E111/E114</f>
        <v>0.21064301552106429</v>
      </c>
      <c r="N111" s="1">
        <f>F111/F114</f>
        <v>0.1</v>
      </c>
      <c r="O111" s="1"/>
      <c r="R111" t="s">
        <v>13</v>
      </c>
      <c r="S111" s="2">
        <f>K113</f>
        <v>7.5150300601202411E-2</v>
      </c>
      <c r="T111" s="2">
        <f>L113</f>
        <v>4.7961630695443642E-3</v>
      </c>
      <c r="U111" s="2">
        <f>M113</f>
        <v>7.5388026607538808E-2</v>
      </c>
      <c r="V111" s="2">
        <f>N113</f>
        <v>0.3</v>
      </c>
      <c r="W111" s="2"/>
    </row>
    <row r="112" spans="1:23" x14ac:dyDescent="0.25">
      <c r="B112" t="s">
        <v>12</v>
      </c>
      <c r="C112">
        <v>388</v>
      </c>
      <c r="D112">
        <v>205</v>
      </c>
      <c r="E112">
        <v>131</v>
      </c>
      <c r="F112">
        <v>52</v>
      </c>
      <c r="J112" t="s">
        <v>12</v>
      </c>
      <c r="K112" s="1">
        <f>C112/C114</f>
        <v>0.38877755511022044</v>
      </c>
      <c r="L112" s="1">
        <f>D112/D114</f>
        <v>0.49160671462829736</v>
      </c>
      <c r="M112" s="1">
        <f>E112/E114</f>
        <v>0.29046563192904656</v>
      </c>
      <c r="N112" s="1">
        <f>F112/F114</f>
        <v>0.4</v>
      </c>
      <c r="O112" s="1"/>
    </row>
    <row r="113" spans="1:23" x14ac:dyDescent="0.25">
      <c r="B113" t="s">
        <v>13</v>
      </c>
      <c r="C113">
        <v>75</v>
      </c>
      <c r="D113">
        <v>2</v>
      </c>
      <c r="E113">
        <v>34</v>
      </c>
      <c r="F113">
        <v>39</v>
      </c>
      <c r="J113" t="s">
        <v>13</v>
      </c>
      <c r="K113" s="1">
        <f>C113/C114</f>
        <v>7.5150300601202411E-2</v>
      </c>
      <c r="L113" s="1">
        <f>D113/D114</f>
        <v>4.7961630695443642E-3</v>
      </c>
      <c r="M113" s="1">
        <f>E113/E114</f>
        <v>7.5388026607538808E-2</v>
      </c>
      <c r="N113" s="1">
        <f>F113/F114</f>
        <v>0.3</v>
      </c>
      <c r="O113" s="1"/>
    </row>
    <row r="114" spans="1:23" x14ac:dyDescent="0.25">
      <c r="A114" t="s">
        <v>3</v>
      </c>
      <c r="C114">
        <v>998</v>
      </c>
      <c r="D114">
        <v>417</v>
      </c>
      <c r="E114">
        <v>451</v>
      </c>
      <c r="F114">
        <v>130</v>
      </c>
    </row>
    <row r="116" spans="1:23" s="6" customFormat="1" x14ac:dyDescent="0.25"/>
    <row r="119" spans="1:23" x14ac:dyDescent="0.25">
      <c r="A119" t="s">
        <v>90</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A123" t="s">
        <v>82</v>
      </c>
      <c r="B123" t="s">
        <v>9</v>
      </c>
      <c r="C123">
        <v>168</v>
      </c>
      <c r="D123">
        <v>4</v>
      </c>
      <c r="E123">
        <v>140</v>
      </c>
      <c r="F123">
        <v>0</v>
      </c>
      <c r="G123">
        <v>24</v>
      </c>
      <c r="J123" t="s">
        <v>9</v>
      </c>
      <c r="K123" s="1">
        <f>C123/C128</f>
        <v>0.16816816816816818</v>
      </c>
      <c r="L123" s="1">
        <f>D123/D128</f>
        <v>1.0899182561307902E-2</v>
      </c>
      <c r="M123" s="1">
        <f>E123/E128</f>
        <v>0.36553524804177545</v>
      </c>
      <c r="N123" s="1">
        <f>F123/F128</f>
        <v>0</v>
      </c>
      <c r="O123" s="1">
        <f>G123/G128</f>
        <v>9.8765432098765427E-2</v>
      </c>
      <c r="R123" t="s">
        <v>56</v>
      </c>
      <c r="S123" s="2">
        <f>K123+K124</f>
        <v>0.39939939939939939</v>
      </c>
      <c r="T123" s="2">
        <f>L123+L124</f>
        <v>4.3596730245231606E-2</v>
      </c>
      <c r="U123" s="2">
        <f>M123+M124</f>
        <v>0.79373368146214096</v>
      </c>
      <c r="V123" s="2">
        <f>N123+N124</f>
        <v>0</v>
      </c>
      <c r="W123" s="2">
        <f>O123+O124</f>
        <v>0.32510288065843618</v>
      </c>
    </row>
    <row r="124" spans="1:23" x14ac:dyDescent="0.25">
      <c r="B124" t="s">
        <v>10</v>
      </c>
      <c r="C124">
        <v>231</v>
      </c>
      <c r="D124">
        <v>12</v>
      </c>
      <c r="E124">
        <v>164</v>
      </c>
      <c r="F124">
        <v>0</v>
      </c>
      <c r="G124">
        <v>55</v>
      </c>
      <c r="J124" t="s">
        <v>10</v>
      </c>
      <c r="K124" s="1">
        <f>C124/C128</f>
        <v>0.23123123123123124</v>
      </c>
      <c r="L124" s="1">
        <f>D124/D128</f>
        <v>3.2697547683923703E-2</v>
      </c>
      <c r="M124" s="1">
        <f>E124/E128</f>
        <v>0.42819843342036551</v>
      </c>
      <c r="N124" s="1">
        <f>F124/F128</f>
        <v>0</v>
      </c>
      <c r="O124" s="1">
        <f>G124/G128</f>
        <v>0.22633744855967078</v>
      </c>
      <c r="R124" t="s">
        <v>57</v>
      </c>
      <c r="S124" s="2">
        <f>K125+K126</f>
        <v>0.52552552552552556</v>
      </c>
      <c r="T124" s="2">
        <f>L125+L126</f>
        <v>0.93188010899182561</v>
      </c>
      <c r="U124" s="2">
        <f>M125+M126</f>
        <v>0.16971279373368145</v>
      </c>
      <c r="V124" s="2">
        <f>N125+N126</f>
        <v>1</v>
      </c>
      <c r="W124" s="2">
        <f>O125+O126</f>
        <v>0.46090534979423869</v>
      </c>
    </row>
    <row r="125" spans="1:23" x14ac:dyDescent="0.25">
      <c r="B125" t="s">
        <v>11</v>
      </c>
      <c r="C125">
        <v>136</v>
      </c>
      <c r="D125">
        <v>36</v>
      </c>
      <c r="E125">
        <v>55</v>
      </c>
      <c r="F125">
        <v>2</v>
      </c>
      <c r="G125">
        <v>43</v>
      </c>
      <c r="J125" t="s">
        <v>11</v>
      </c>
      <c r="K125" s="1">
        <f>C125/C128</f>
        <v>0.13613613613613615</v>
      </c>
      <c r="L125" s="1">
        <f>D125/D128</f>
        <v>9.8092643051771122E-2</v>
      </c>
      <c r="M125" s="1">
        <f>E125/E128</f>
        <v>0.14360313315926893</v>
      </c>
      <c r="N125" s="1">
        <f>F125/F128</f>
        <v>0.33333333333333331</v>
      </c>
      <c r="O125" s="1">
        <f>G125/G128</f>
        <v>0.17695473251028807</v>
      </c>
      <c r="R125" t="s">
        <v>13</v>
      </c>
      <c r="S125" s="2">
        <f>K127</f>
        <v>7.5075075075075076E-2</v>
      </c>
      <c r="T125" s="2">
        <f>L127</f>
        <v>2.4523160762942781E-2</v>
      </c>
      <c r="U125" s="2">
        <f>M127</f>
        <v>3.6553524804177548E-2</v>
      </c>
      <c r="V125" s="2">
        <f>N127</f>
        <v>0</v>
      </c>
      <c r="W125" s="2">
        <f>O127</f>
        <v>0.2139917695473251</v>
      </c>
    </row>
    <row r="126" spans="1:23" x14ac:dyDescent="0.25">
      <c r="B126" t="s">
        <v>12</v>
      </c>
      <c r="C126">
        <v>389</v>
      </c>
      <c r="D126">
        <v>306</v>
      </c>
      <c r="E126">
        <v>10</v>
      </c>
      <c r="F126">
        <v>4</v>
      </c>
      <c r="G126">
        <v>69</v>
      </c>
      <c r="J126" t="s">
        <v>12</v>
      </c>
      <c r="K126" s="1">
        <f>C126/C128</f>
        <v>0.38938938938938938</v>
      </c>
      <c r="L126" s="1">
        <f>D126/D128</f>
        <v>0.83378746594005448</v>
      </c>
      <c r="M126" s="1">
        <f>E126/E128</f>
        <v>2.6109660574412531E-2</v>
      </c>
      <c r="N126" s="1">
        <f>F126/F128</f>
        <v>0.66666666666666663</v>
      </c>
      <c r="O126" s="1">
        <f>G126/G128</f>
        <v>0.2839506172839506</v>
      </c>
    </row>
    <row r="127" spans="1:23" x14ac:dyDescent="0.25">
      <c r="B127" t="s">
        <v>13</v>
      </c>
      <c r="C127">
        <v>75</v>
      </c>
      <c r="D127">
        <v>9</v>
      </c>
      <c r="E127">
        <v>14</v>
      </c>
      <c r="F127">
        <v>0</v>
      </c>
      <c r="G127">
        <v>52</v>
      </c>
      <c r="J127" t="s">
        <v>13</v>
      </c>
      <c r="K127" s="1">
        <f>C127/C128</f>
        <v>7.5075075075075076E-2</v>
      </c>
      <c r="L127" s="1">
        <f>D127/D128</f>
        <v>2.4523160762942781E-2</v>
      </c>
      <c r="M127" s="1">
        <f>E127/E128</f>
        <v>3.6553524804177548E-2</v>
      </c>
      <c r="N127" s="1">
        <f>F127/F128</f>
        <v>0</v>
      </c>
      <c r="O127" s="1">
        <f>G127/G128</f>
        <v>0.2139917695473251</v>
      </c>
    </row>
    <row r="128" spans="1:23" x14ac:dyDescent="0.25">
      <c r="A128" t="s">
        <v>3</v>
      </c>
      <c r="C128">
        <v>999</v>
      </c>
      <c r="D128">
        <v>367</v>
      </c>
      <c r="E128">
        <v>383</v>
      </c>
      <c r="F128">
        <v>6</v>
      </c>
      <c r="G128">
        <v>243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A3A8-078A-574D-862B-0E6EF5E5A30C}">
  <dimension ref="A1:W128"/>
  <sheetViews>
    <sheetView showGridLines="0" workbookViewId="0"/>
  </sheetViews>
  <sheetFormatPr baseColWidth="10" defaultRowHeight="19" x14ac:dyDescent="0.25"/>
  <cols>
    <col min="2" max="2" width="26.140625" customWidth="1"/>
    <col min="3" max="3" width="12.42578125" customWidth="1"/>
    <col min="4" max="5" width="12"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8" t="s">
        <v>233</v>
      </c>
    </row>
    <row r="2" spans="1:23" x14ac:dyDescent="0.25">
      <c r="A2" t="s">
        <v>238</v>
      </c>
    </row>
    <row r="4" spans="1:23" x14ac:dyDescent="0.25">
      <c r="A4" t="s">
        <v>91</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138</v>
      </c>
      <c r="D8">
        <v>96</v>
      </c>
      <c r="E8">
        <v>25</v>
      </c>
      <c r="F8">
        <v>16</v>
      </c>
      <c r="G8">
        <v>1</v>
      </c>
      <c r="J8" t="s">
        <v>9</v>
      </c>
      <c r="K8" s="1">
        <f>C8/C13</f>
        <v>0.13813813813813813</v>
      </c>
      <c r="L8" s="1">
        <f>D8/D13</f>
        <v>0.32653061224489793</v>
      </c>
      <c r="M8" s="1">
        <f>E8/E13</f>
        <v>7.0028011204481794E-2</v>
      </c>
      <c r="N8" s="1">
        <f>F8/F13</f>
        <v>5.6140350877192984E-2</v>
      </c>
      <c r="O8" s="1">
        <f>G8/G13</f>
        <v>1.5873015873015872E-2</v>
      </c>
      <c r="R8" t="s">
        <v>56</v>
      </c>
      <c r="S8" s="2">
        <f>K8+K9</f>
        <v>0.37637637637637633</v>
      </c>
      <c r="T8" s="2">
        <f>L8+L9</f>
        <v>0.76190476190476186</v>
      </c>
      <c r="U8" s="2">
        <f>M8+M9</f>
        <v>0.25210084033613445</v>
      </c>
      <c r="V8" s="2">
        <f>N8+N9</f>
        <v>0.19298245614035089</v>
      </c>
      <c r="W8" s="2">
        <f>O8+O9</f>
        <v>0.1111111111111111</v>
      </c>
    </row>
    <row r="9" spans="1:23" x14ac:dyDescent="0.25">
      <c r="B9" t="s">
        <v>10</v>
      </c>
      <c r="C9">
        <v>238</v>
      </c>
      <c r="D9">
        <v>128</v>
      </c>
      <c r="E9">
        <v>65</v>
      </c>
      <c r="F9">
        <v>39</v>
      </c>
      <c r="G9">
        <v>6</v>
      </c>
      <c r="J9" t="s">
        <v>10</v>
      </c>
      <c r="K9" s="1">
        <f>C9/C13</f>
        <v>0.23823823823823823</v>
      </c>
      <c r="L9" s="1">
        <f>D9/D13</f>
        <v>0.43537414965986393</v>
      </c>
      <c r="M9" s="1">
        <f>E9/E13</f>
        <v>0.18207282913165265</v>
      </c>
      <c r="N9" s="1">
        <f>F9/F13</f>
        <v>0.1368421052631579</v>
      </c>
      <c r="O9" s="1">
        <f>G9/G13</f>
        <v>9.5238095238095233E-2</v>
      </c>
      <c r="R9" t="s">
        <v>57</v>
      </c>
      <c r="S9" s="2">
        <f>K10+K11</f>
        <v>0.52552552552552556</v>
      </c>
      <c r="T9" s="2">
        <f>L10+L11</f>
        <v>0.19727891156462585</v>
      </c>
      <c r="U9" s="2">
        <f>M10+M11</f>
        <v>0.59103641456582634</v>
      </c>
      <c r="V9" s="2">
        <f>N10+N11</f>
        <v>0.78596491228070176</v>
      </c>
      <c r="W9" s="2">
        <f>O10+O11</f>
        <v>0.50793650793650791</v>
      </c>
    </row>
    <row r="10" spans="1:23" x14ac:dyDescent="0.25">
      <c r="B10" t="s">
        <v>11</v>
      </c>
      <c r="C10">
        <v>183</v>
      </c>
      <c r="D10">
        <v>38</v>
      </c>
      <c r="E10">
        <v>86</v>
      </c>
      <c r="F10">
        <v>44</v>
      </c>
      <c r="G10">
        <v>15</v>
      </c>
      <c r="J10" t="s">
        <v>11</v>
      </c>
      <c r="K10" s="1">
        <f>C10/C13</f>
        <v>0.18318318318318319</v>
      </c>
      <c r="L10" s="1">
        <f>D10/D13</f>
        <v>0.12925170068027211</v>
      </c>
      <c r="M10" s="1">
        <f>E10/E13</f>
        <v>0.24089635854341737</v>
      </c>
      <c r="N10" s="1">
        <f>F10/F13</f>
        <v>0.15438596491228071</v>
      </c>
      <c r="O10" s="1">
        <f>G10/G13</f>
        <v>0.23809523809523808</v>
      </c>
      <c r="R10" t="s">
        <v>13</v>
      </c>
      <c r="S10" s="2">
        <f>K12</f>
        <v>9.8098098098098094E-2</v>
      </c>
      <c r="T10" s="2">
        <f>L12</f>
        <v>4.0816326530612242E-2</v>
      </c>
      <c r="U10" s="2">
        <f>M12</f>
        <v>0.15686274509803921</v>
      </c>
      <c r="V10" s="2">
        <f>N12</f>
        <v>2.1052631578947368E-2</v>
      </c>
      <c r="W10" s="2">
        <f>O12</f>
        <v>0.38095238095238093</v>
      </c>
    </row>
    <row r="11" spans="1:23" x14ac:dyDescent="0.25">
      <c r="B11" t="s">
        <v>12</v>
      </c>
      <c r="C11">
        <v>342</v>
      </c>
      <c r="D11">
        <v>20</v>
      </c>
      <c r="E11">
        <v>125</v>
      </c>
      <c r="F11">
        <v>180</v>
      </c>
      <c r="G11">
        <v>17</v>
      </c>
      <c r="J11" t="s">
        <v>12</v>
      </c>
      <c r="K11" s="1">
        <f>C11/C13</f>
        <v>0.34234234234234234</v>
      </c>
      <c r="L11" s="1">
        <f>D11/D13</f>
        <v>6.8027210884353748E-2</v>
      </c>
      <c r="M11" s="1">
        <f>E11/E13</f>
        <v>0.35014005602240894</v>
      </c>
      <c r="N11" s="1">
        <f>F11/F13</f>
        <v>0.63157894736842102</v>
      </c>
      <c r="O11" s="1">
        <f>G11/G13</f>
        <v>0.26984126984126983</v>
      </c>
    </row>
    <row r="12" spans="1:23" x14ac:dyDescent="0.25">
      <c r="B12" t="s">
        <v>13</v>
      </c>
      <c r="C12">
        <v>98</v>
      </c>
      <c r="D12">
        <v>12</v>
      </c>
      <c r="E12">
        <v>56</v>
      </c>
      <c r="F12">
        <v>6</v>
      </c>
      <c r="G12">
        <v>24</v>
      </c>
      <c r="J12" t="s">
        <v>13</v>
      </c>
      <c r="K12" s="1">
        <f>C12/C13</f>
        <v>9.8098098098098094E-2</v>
      </c>
      <c r="L12" s="1">
        <f>D12/D13</f>
        <v>4.0816326530612242E-2</v>
      </c>
      <c r="M12" s="1">
        <f>E12/E13</f>
        <v>0.15686274509803921</v>
      </c>
      <c r="N12" s="1">
        <f>F12/F13</f>
        <v>2.1052631578947368E-2</v>
      </c>
      <c r="O12" s="1">
        <f>G12/G13</f>
        <v>0.38095238095238093</v>
      </c>
    </row>
    <row r="13" spans="1:23" x14ac:dyDescent="0.25">
      <c r="A13" t="s">
        <v>3</v>
      </c>
      <c r="C13">
        <v>999</v>
      </c>
      <c r="D13">
        <v>294</v>
      </c>
      <c r="E13">
        <v>357</v>
      </c>
      <c r="F13">
        <v>285</v>
      </c>
      <c r="G13">
        <v>63</v>
      </c>
    </row>
    <row r="15" spans="1:23" s="6" customFormat="1" x14ac:dyDescent="0.25"/>
    <row r="18" spans="1:23" x14ac:dyDescent="0.25">
      <c r="A18" t="s">
        <v>93</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138</v>
      </c>
      <c r="D22">
        <v>63</v>
      </c>
      <c r="E22">
        <v>40</v>
      </c>
      <c r="F22">
        <v>29</v>
      </c>
      <c r="G22">
        <v>6</v>
      </c>
      <c r="J22" t="s">
        <v>9</v>
      </c>
      <c r="K22" s="1">
        <f>C22/C27</f>
        <v>0.13800000000000001</v>
      </c>
      <c r="L22" s="1">
        <f>D22/D27</f>
        <v>0.25301204819277107</v>
      </c>
      <c r="M22" s="1">
        <f>E22/E27</f>
        <v>0.11764705882352941</v>
      </c>
      <c r="N22" s="1">
        <f>F22/F27</f>
        <v>8.4795321637426896E-2</v>
      </c>
      <c r="O22" s="1">
        <f>G22/G27</f>
        <v>8.6956521739130432E-2</v>
      </c>
      <c r="R22" t="s">
        <v>56</v>
      </c>
      <c r="S22" s="2">
        <f>K22+K23</f>
        <v>0.376</v>
      </c>
      <c r="T22" s="2">
        <f>L22+L23</f>
        <v>0.67068273092369468</v>
      </c>
      <c r="U22" s="2">
        <f>M22+M23</f>
        <v>0.40294117647058825</v>
      </c>
      <c r="V22" s="2">
        <f>N22+N23</f>
        <v>0.16374269005847952</v>
      </c>
      <c r="W22" s="2">
        <f>O22+O23</f>
        <v>0.2318840579710145</v>
      </c>
    </row>
    <row r="23" spans="1:23" x14ac:dyDescent="0.25">
      <c r="B23" t="s">
        <v>10</v>
      </c>
      <c r="C23">
        <v>238</v>
      </c>
      <c r="D23">
        <v>104</v>
      </c>
      <c r="E23">
        <v>97</v>
      </c>
      <c r="F23">
        <v>27</v>
      </c>
      <c r="G23">
        <v>10</v>
      </c>
      <c r="J23" t="s">
        <v>10</v>
      </c>
      <c r="K23" s="1">
        <f>C23/C27</f>
        <v>0.23799999999999999</v>
      </c>
      <c r="L23" s="1">
        <f>D23/D27</f>
        <v>0.41767068273092367</v>
      </c>
      <c r="M23" s="1">
        <f>E23/E27</f>
        <v>0.28529411764705881</v>
      </c>
      <c r="N23" s="1">
        <f>F23/F27</f>
        <v>7.8947368421052627E-2</v>
      </c>
      <c r="O23" s="1">
        <f>G23/G27</f>
        <v>0.14492753623188406</v>
      </c>
      <c r="R23" t="s">
        <v>57</v>
      </c>
      <c r="S23" s="2">
        <f>K24+K25</f>
        <v>0.52600000000000002</v>
      </c>
      <c r="T23" s="2">
        <f>L24+L25</f>
        <v>0.28112449799196787</v>
      </c>
      <c r="U23" s="2">
        <f>M24+M25</f>
        <v>0.46470588235294119</v>
      </c>
      <c r="V23" s="2">
        <f>N24+N25</f>
        <v>0.79532163742690054</v>
      </c>
      <c r="W23" s="2">
        <f>O24+O25</f>
        <v>0.37681159420289856</v>
      </c>
    </row>
    <row r="24" spans="1:23" x14ac:dyDescent="0.25">
      <c r="B24" t="s">
        <v>11</v>
      </c>
      <c r="C24">
        <v>184</v>
      </c>
      <c r="D24">
        <v>47</v>
      </c>
      <c r="E24">
        <v>72</v>
      </c>
      <c r="F24">
        <v>50</v>
      </c>
      <c r="G24">
        <v>15</v>
      </c>
      <c r="J24" t="s">
        <v>11</v>
      </c>
      <c r="K24" s="1">
        <f>C24/C27</f>
        <v>0.184</v>
      </c>
      <c r="L24" s="1">
        <f>D24/D27</f>
        <v>0.18875502008032127</v>
      </c>
      <c r="M24" s="1">
        <f>E24/E27</f>
        <v>0.21176470588235294</v>
      </c>
      <c r="N24" s="1">
        <f>F24/F27</f>
        <v>0.14619883040935672</v>
      </c>
      <c r="O24" s="1">
        <f>G24/G27</f>
        <v>0.21739130434782608</v>
      </c>
      <c r="R24" t="s">
        <v>13</v>
      </c>
      <c r="S24" s="2">
        <f>K26</f>
        <v>9.8000000000000004E-2</v>
      </c>
      <c r="T24" s="2">
        <f>L26</f>
        <v>4.8192771084337352E-2</v>
      </c>
      <c r="U24" s="2">
        <f>M26</f>
        <v>0.13235294117647059</v>
      </c>
      <c r="V24" s="2">
        <f>N26</f>
        <v>4.0935672514619881E-2</v>
      </c>
      <c r="W24" s="2">
        <f>O26</f>
        <v>0.39130434782608697</v>
      </c>
    </row>
    <row r="25" spans="1:23" x14ac:dyDescent="0.25">
      <c r="B25" t="s">
        <v>12</v>
      </c>
      <c r="C25">
        <v>342</v>
      </c>
      <c r="D25">
        <v>23</v>
      </c>
      <c r="E25">
        <v>86</v>
      </c>
      <c r="F25">
        <v>222</v>
      </c>
      <c r="G25">
        <v>11</v>
      </c>
      <c r="J25" t="s">
        <v>12</v>
      </c>
      <c r="K25" s="1">
        <f>C25/C27</f>
        <v>0.34200000000000003</v>
      </c>
      <c r="L25" s="1">
        <f>D25/D27</f>
        <v>9.2369477911646583E-2</v>
      </c>
      <c r="M25" s="1">
        <f>E25/E27</f>
        <v>0.25294117647058822</v>
      </c>
      <c r="N25" s="1">
        <f>F25/F27</f>
        <v>0.64912280701754388</v>
      </c>
      <c r="O25" s="1">
        <f>G25/G27</f>
        <v>0.15942028985507245</v>
      </c>
    </row>
    <row r="26" spans="1:23" x14ac:dyDescent="0.25">
      <c r="B26" t="s">
        <v>13</v>
      </c>
      <c r="C26">
        <v>98</v>
      </c>
      <c r="D26">
        <v>12</v>
      </c>
      <c r="E26">
        <v>45</v>
      </c>
      <c r="F26">
        <v>14</v>
      </c>
      <c r="G26">
        <v>27</v>
      </c>
      <c r="J26" t="s">
        <v>13</v>
      </c>
      <c r="K26" s="1">
        <f>C26/C27</f>
        <v>9.8000000000000004E-2</v>
      </c>
      <c r="L26" s="1">
        <f>D26/D27</f>
        <v>4.8192771084337352E-2</v>
      </c>
      <c r="M26" s="1">
        <f>E26/E27</f>
        <v>0.13235294117647059</v>
      </c>
      <c r="N26" s="1">
        <f>F26/F27</f>
        <v>4.0935672514619881E-2</v>
      </c>
      <c r="O26" s="1">
        <f>G26/G27</f>
        <v>0.39130434782608697</v>
      </c>
    </row>
    <row r="27" spans="1:23" x14ac:dyDescent="0.25">
      <c r="A27" t="s">
        <v>3</v>
      </c>
      <c r="C27">
        <v>1000</v>
      </c>
      <c r="D27">
        <v>249</v>
      </c>
      <c r="E27">
        <v>340</v>
      </c>
      <c r="F27">
        <v>342</v>
      </c>
      <c r="G27">
        <v>69</v>
      </c>
    </row>
    <row r="29" spans="1:23" s="6" customFormat="1" x14ac:dyDescent="0.25"/>
    <row r="33" spans="1:23" x14ac:dyDescent="0.25">
      <c r="A33" t="s">
        <v>94</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9</v>
      </c>
      <c r="C37">
        <v>138</v>
      </c>
      <c r="D37">
        <v>52</v>
      </c>
      <c r="E37">
        <v>58</v>
      </c>
      <c r="F37">
        <v>28</v>
      </c>
      <c r="J37" t="s">
        <v>9</v>
      </c>
      <c r="K37" s="1">
        <f>C37/C42</f>
        <v>0.13800000000000001</v>
      </c>
      <c r="L37" s="1">
        <f>D37/D42</f>
        <v>8.2802547770700632E-2</v>
      </c>
      <c r="M37" s="1">
        <f>E37/E42</f>
        <v>0.27358490566037735</v>
      </c>
      <c r="N37" s="1">
        <f>F37/F42</f>
        <v>0.17499999999999999</v>
      </c>
      <c r="O37" s="1"/>
      <c r="R37" t="s">
        <v>56</v>
      </c>
      <c r="S37" s="2">
        <f>K37+K38</f>
        <v>0.376</v>
      </c>
      <c r="T37" s="2">
        <f>L37+L38</f>
        <v>0.28662420382165604</v>
      </c>
      <c r="U37" s="2">
        <f>M37+M38</f>
        <v>0.56132075471698117</v>
      </c>
      <c r="V37" s="2">
        <f>N37+N38</f>
        <v>0.48125000000000001</v>
      </c>
      <c r="W37" s="2"/>
    </row>
    <row r="38" spans="1:23" x14ac:dyDescent="0.25">
      <c r="B38" t="s">
        <v>10</v>
      </c>
      <c r="C38">
        <v>238</v>
      </c>
      <c r="D38">
        <v>128</v>
      </c>
      <c r="E38">
        <v>61</v>
      </c>
      <c r="F38">
        <v>49</v>
      </c>
      <c r="J38" t="s">
        <v>10</v>
      </c>
      <c r="K38" s="1">
        <f>C38/C42</f>
        <v>0.23799999999999999</v>
      </c>
      <c r="L38" s="1">
        <f>D38/D42</f>
        <v>0.20382165605095542</v>
      </c>
      <c r="M38" s="1">
        <f>E38/E42</f>
        <v>0.28773584905660377</v>
      </c>
      <c r="N38" s="1">
        <f>F38/F42</f>
        <v>0.30625000000000002</v>
      </c>
      <c r="O38" s="1"/>
      <c r="R38" t="s">
        <v>57</v>
      </c>
      <c r="S38" s="2">
        <f>K39+K40</f>
        <v>0.52500000000000002</v>
      </c>
      <c r="T38" s="2">
        <f>L39+L40</f>
        <v>0.62579617834394907</v>
      </c>
      <c r="U38" s="2">
        <f>M39+M40</f>
        <v>0.28773584905660377</v>
      </c>
      <c r="V38" s="2">
        <f>N39+N40</f>
        <v>0.44374999999999998</v>
      </c>
      <c r="W38" s="2"/>
    </row>
    <row r="39" spans="1:23" x14ac:dyDescent="0.25">
      <c r="B39" t="s">
        <v>11</v>
      </c>
      <c r="C39">
        <v>184</v>
      </c>
      <c r="D39">
        <v>130</v>
      </c>
      <c r="E39">
        <v>33</v>
      </c>
      <c r="F39">
        <v>21</v>
      </c>
      <c r="J39" t="s">
        <v>11</v>
      </c>
      <c r="K39" s="1">
        <f>C39/C42</f>
        <v>0.184</v>
      </c>
      <c r="L39" s="1">
        <f>D39/D42</f>
        <v>0.2070063694267516</v>
      </c>
      <c r="M39" s="1">
        <f>E39/E42</f>
        <v>0.15566037735849056</v>
      </c>
      <c r="N39" s="1">
        <f>F39/F42</f>
        <v>0.13125000000000001</v>
      </c>
      <c r="O39" s="1"/>
      <c r="R39" t="s">
        <v>13</v>
      </c>
      <c r="S39" s="2">
        <f>K41</f>
        <v>9.9000000000000005E-2</v>
      </c>
      <c r="T39" s="2">
        <f>L41</f>
        <v>8.7579617834394899E-2</v>
      </c>
      <c r="U39" s="2">
        <f>M41</f>
        <v>0.15094339622641509</v>
      </c>
      <c r="V39" s="2">
        <f>N41</f>
        <v>7.4999999999999997E-2</v>
      </c>
      <c r="W39" s="2"/>
    </row>
    <row r="40" spans="1:23" x14ac:dyDescent="0.25">
      <c r="B40" t="s">
        <v>12</v>
      </c>
      <c r="C40">
        <v>341</v>
      </c>
      <c r="D40">
        <v>263</v>
      </c>
      <c r="E40">
        <v>28</v>
      </c>
      <c r="F40">
        <v>50</v>
      </c>
      <c r="J40" t="s">
        <v>12</v>
      </c>
      <c r="K40" s="1">
        <f>C40/C42</f>
        <v>0.34100000000000003</v>
      </c>
      <c r="L40" s="1">
        <f>D40/D42</f>
        <v>0.41878980891719747</v>
      </c>
      <c r="M40" s="1">
        <f>E40/E42</f>
        <v>0.13207547169811321</v>
      </c>
      <c r="N40" s="1">
        <f>F40/F42</f>
        <v>0.3125</v>
      </c>
      <c r="O40" s="1"/>
    </row>
    <row r="41" spans="1:23" x14ac:dyDescent="0.25">
      <c r="B41" t="s">
        <v>13</v>
      </c>
      <c r="C41">
        <v>99</v>
      </c>
      <c r="D41">
        <v>55</v>
      </c>
      <c r="E41">
        <v>32</v>
      </c>
      <c r="F41">
        <v>12</v>
      </c>
      <c r="J41" t="s">
        <v>13</v>
      </c>
      <c r="K41" s="1">
        <f>C41/C42</f>
        <v>9.9000000000000005E-2</v>
      </c>
      <c r="L41" s="1">
        <f>D41/D42</f>
        <v>8.7579617834394899E-2</v>
      </c>
      <c r="M41" s="1">
        <f>E41/E42</f>
        <v>0.15094339622641509</v>
      </c>
      <c r="N41" s="1">
        <f>F41/F42</f>
        <v>7.4999999999999997E-2</v>
      </c>
      <c r="O41" s="1"/>
    </row>
    <row r="42" spans="1:23" x14ac:dyDescent="0.25">
      <c r="A42" t="s">
        <v>3</v>
      </c>
      <c r="C42">
        <v>1000</v>
      </c>
      <c r="D42">
        <v>628</v>
      </c>
      <c r="E42">
        <v>212</v>
      </c>
      <c r="F42">
        <v>160</v>
      </c>
    </row>
    <row r="44" spans="1:23" s="6" customFormat="1" x14ac:dyDescent="0.25"/>
    <row r="48" spans="1:23" x14ac:dyDescent="0.25">
      <c r="A48" t="s">
        <v>95</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9</v>
      </c>
      <c r="C52">
        <v>138</v>
      </c>
      <c r="D52">
        <v>52</v>
      </c>
      <c r="E52">
        <v>86</v>
      </c>
      <c r="J52" t="s">
        <v>9</v>
      </c>
      <c r="K52" s="1">
        <f>C52/C57</f>
        <v>0.13827655310621242</v>
      </c>
      <c r="L52" s="1">
        <f>D52/D57</f>
        <v>0.10833333333333334</v>
      </c>
      <c r="M52" s="1">
        <f>E52/E57</f>
        <v>0.16602316602316602</v>
      </c>
      <c r="N52" s="1"/>
      <c r="O52" s="1"/>
      <c r="R52" t="s">
        <v>56</v>
      </c>
      <c r="S52" s="2">
        <f>K52+K53</f>
        <v>0.37675350701402804</v>
      </c>
      <c r="T52" s="2">
        <f>L52+L53</f>
        <v>0.33125000000000004</v>
      </c>
      <c r="U52" s="2">
        <f>M52+M53</f>
        <v>0.41891891891891891</v>
      </c>
      <c r="V52" s="2"/>
      <c r="W52" s="2"/>
    </row>
    <row r="53" spans="1:23" x14ac:dyDescent="0.25">
      <c r="B53" t="s">
        <v>10</v>
      </c>
      <c r="C53">
        <v>238</v>
      </c>
      <c r="D53">
        <v>107</v>
      </c>
      <c r="E53">
        <v>131</v>
      </c>
      <c r="J53" t="s">
        <v>10</v>
      </c>
      <c r="K53" s="1">
        <f>C53/C57</f>
        <v>0.23847695390781562</v>
      </c>
      <c r="L53" s="1">
        <f>D53/D57</f>
        <v>0.22291666666666668</v>
      </c>
      <c r="M53" s="1">
        <f>E53/E57</f>
        <v>0.25289575289575289</v>
      </c>
      <c r="N53" s="1"/>
      <c r="O53" s="1"/>
      <c r="R53" t="s">
        <v>57</v>
      </c>
      <c r="S53" s="2">
        <f>K54+K55</f>
        <v>0.52505010020040077</v>
      </c>
      <c r="T53" s="2">
        <f>L54+L55</f>
        <v>0.62291666666666667</v>
      </c>
      <c r="U53" s="2">
        <f>M54+M55</f>
        <v>0.43436293436293438</v>
      </c>
      <c r="V53" s="2"/>
      <c r="W53" s="2"/>
    </row>
    <row r="54" spans="1:23" x14ac:dyDescent="0.25">
      <c r="B54" t="s">
        <v>11</v>
      </c>
      <c r="C54">
        <v>183</v>
      </c>
      <c r="D54">
        <v>93</v>
      </c>
      <c r="E54">
        <v>90</v>
      </c>
      <c r="J54" t="s">
        <v>11</v>
      </c>
      <c r="K54" s="1">
        <f>C54/C57</f>
        <v>0.18336673346693386</v>
      </c>
      <c r="L54" s="1">
        <f>D54/D57</f>
        <v>0.19375000000000001</v>
      </c>
      <c r="M54" s="1">
        <f>E54/E57</f>
        <v>0.17374517374517376</v>
      </c>
      <c r="N54" s="1"/>
      <c r="O54" s="1"/>
      <c r="R54" t="s">
        <v>13</v>
      </c>
      <c r="S54" s="2">
        <f>K56</f>
        <v>9.8196392785571143E-2</v>
      </c>
      <c r="T54" s="2">
        <f>L56</f>
        <v>4.583333333333333E-2</v>
      </c>
      <c r="U54" s="2">
        <f>M56</f>
        <v>0.14671814671814673</v>
      </c>
      <c r="V54" s="2"/>
      <c r="W54" s="2"/>
    </row>
    <row r="55" spans="1:23" x14ac:dyDescent="0.25">
      <c r="B55" t="s">
        <v>12</v>
      </c>
      <c r="C55">
        <v>341</v>
      </c>
      <c r="D55">
        <v>206</v>
      </c>
      <c r="E55">
        <v>135</v>
      </c>
      <c r="J55" t="s">
        <v>12</v>
      </c>
      <c r="K55" s="1">
        <f>C55/C57</f>
        <v>0.34168336673346694</v>
      </c>
      <c r="L55" s="1">
        <f>D55/D57</f>
        <v>0.42916666666666664</v>
      </c>
      <c r="M55" s="1">
        <f>E55/E57</f>
        <v>0.2606177606177606</v>
      </c>
      <c r="N55" s="1"/>
      <c r="O55" s="1"/>
    </row>
    <row r="56" spans="1:23" x14ac:dyDescent="0.25">
      <c r="B56" t="s">
        <v>13</v>
      </c>
      <c r="C56">
        <v>98</v>
      </c>
      <c r="D56">
        <v>22</v>
      </c>
      <c r="E56">
        <v>76</v>
      </c>
      <c r="J56" t="s">
        <v>13</v>
      </c>
      <c r="K56" s="1">
        <f>C56/C57</f>
        <v>9.8196392785571143E-2</v>
      </c>
      <c r="L56" s="1">
        <f>D56/D57</f>
        <v>4.583333333333333E-2</v>
      </c>
      <c r="M56" s="1">
        <f>E56/E57</f>
        <v>0.14671814671814673</v>
      </c>
      <c r="N56" s="1"/>
      <c r="O56" s="1"/>
    </row>
    <row r="57" spans="1:23" x14ac:dyDescent="0.25">
      <c r="A57" t="s">
        <v>3</v>
      </c>
      <c r="C57">
        <v>998</v>
      </c>
      <c r="D57">
        <v>480</v>
      </c>
      <c r="E57">
        <v>518</v>
      </c>
    </row>
    <row r="59" spans="1:23" s="6" customFormat="1" x14ac:dyDescent="0.25"/>
    <row r="63" spans="1:23" x14ac:dyDescent="0.25">
      <c r="A63" t="s">
        <v>96</v>
      </c>
    </row>
    <row r="64" spans="1:23" x14ac:dyDescent="0.25">
      <c r="A64" t="s">
        <v>1</v>
      </c>
    </row>
    <row r="65" spans="1:23" x14ac:dyDescent="0.25">
      <c r="C65" t="s">
        <v>3</v>
      </c>
      <c r="D65" t="s">
        <v>30</v>
      </c>
    </row>
    <row r="66" spans="1:23" s="3" customFormat="1" ht="12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138</v>
      </c>
      <c r="D67">
        <v>42</v>
      </c>
      <c r="E67">
        <v>21</v>
      </c>
      <c r="F67">
        <v>75</v>
      </c>
      <c r="J67" t="s">
        <v>9</v>
      </c>
      <c r="K67" s="1">
        <f>C67/C72</f>
        <v>0.13813813813813813</v>
      </c>
      <c r="L67" s="1">
        <f>D67/D72</f>
        <v>0.14141414141414141</v>
      </c>
      <c r="M67" s="1">
        <f>E67/E72</f>
        <v>8.5020242914979755E-2</v>
      </c>
      <c r="N67" s="1">
        <f>F67/F72</f>
        <v>0.16483516483516483</v>
      </c>
      <c r="O67" s="1"/>
      <c r="R67" t="s">
        <v>56</v>
      </c>
      <c r="S67" s="2">
        <f>K67+K68</f>
        <v>0.37737737737737737</v>
      </c>
      <c r="T67" s="2">
        <f>L67+L68</f>
        <v>0.35690235690235689</v>
      </c>
      <c r="U67" s="2">
        <f>M67+M68</f>
        <v>0.29959514170040485</v>
      </c>
      <c r="V67" s="2">
        <f>N67+N68</f>
        <v>0.43296703296703298</v>
      </c>
      <c r="W67" s="2"/>
    </row>
    <row r="68" spans="1:23" x14ac:dyDescent="0.25">
      <c r="B68" t="s">
        <v>10</v>
      </c>
      <c r="C68">
        <v>239</v>
      </c>
      <c r="D68">
        <v>64</v>
      </c>
      <c r="E68">
        <v>53</v>
      </c>
      <c r="F68">
        <v>122</v>
      </c>
      <c r="J68" t="s">
        <v>10</v>
      </c>
      <c r="K68" s="1">
        <f>C68/C72</f>
        <v>0.23923923923923923</v>
      </c>
      <c r="L68" s="1">
        <f>D68/D72</f>
        <v>0.21548821548821548</v>
      </c>
      <c r="M68" s="1">
        <f>E68/E72</f>
        <v>0.2145748987854251</v>
      </c>
      <c r="N68" s="1">
        <f>F68/F72</f>
        <v>0.26813186813186812</v>
      </c>
      <c r="O68" s="1"/>
      <c r="R68" t="s">
        <v>57</v>
      </c>
      <c r="S68" s="2">
        <f>K69+K70</f>
        <v>0.52452452452452458</v>
      </c>
      <c r="T68" s="2">
        <f>L69+L70</f>
        <v>0.5824915824915825</v>
      </c>
      <c r="U68" s="2">
        <f>M69+M70</f>
        <v>0.62753036437246967</v>
      </c>
      <c r="V68" s="2">
        <f>N69+N70</f>
        <v>0.43076923076923079</v>
      </c>
      <c r="W68" s="2"/>
    </row>
    <row r="69" spans="1:23" x14ac:dyDescent="0.25">
      <c r="B69" t="s">
        <v>11</v>
      </c>
      <c r="C69">
        <v>183</v>
      </c>
      <c r="D69">
        <v>46</v>
      </c>
      <c r="E69">
        <v>48</v>
      </c>
      <c r="F69">
        <v>89</v>
      </c>
      <c r="J69" t="s">
        <v>11</v>
      </c>
      <c r="K69" s="1">
        <f>C69/C72</f>
        <v>0.18318318318318319</v>
      </c>
      <c r="L69" s="1">
        <f>D69/D72</f>
        <v>0.15488215488215487</v>
      </c>
      <c r="M69" s="1">
        <f>E69/E72</f>
        <v>0.19433198380566802</v>
      </c>
      <c r="N69" s="1">
        <f>F69/F72</f>
        <v>0.1956043956043956</v>
      </c>
      <c r="O69" s="1"/>
      <c r="R69" t="s">
        <v>13</v>
      </c>
      <c r="S69" s="2">
        <f>K71</f>
        <v>9.8098098098098094E-2</v>
      </c>
      <c r="T69" s="2">
        <f>L71</f>
        <v>6.0606060606060608E-2</v>
      </c>
      <c r="U69" s="2">
        <f>M71</f>
        <v>7.28744939271255E-2</v>
      </c>
      <c r="V69" s="2">
        <f>N71</f>
        <v>0.13626373626373625</v>
      </c>
      <c r="W69" s="2"/>
    </row>
    <row r="70" spans="1:23" x14ac:dyDescent="0.25">
      <c r="B70" t="s">
        <v>12</v>
      </c>
      <c r="C70">
        <v>341</v>
      </c>
      <c r="D70">
        <v>127</v>
      </c>
      <c r="E70">
        <v>107</v>
      </c>
      <c r="F70">
        <v>107</v>
      </c>
      <c r="J70" t="s">
        <v>12</v>
      </c>
      <c r="K70" s="1">
        <f>C70/C72</f>
        <v>0.34134134134134136</v>
      </c>
      <c r="L70" s="1">
        <f>D70/D72</f>
        <v>0.42760942760942761</v>
      </c>
      <c r="M70" s="1">
        <f>E70/E72</f>
        <v>0.4331983805668016</v>
      </c>
      <c r="N70" s="1">
        <f>F70/F72</f>
        <v>0.23516483516483516</v>
      </c>
      <c r="O70" s="1"/>
    </row>
    <row r="71" spans="1:23" x14ac:dyDescent="0.25">
      <c r="B71" t="s">
        <v>13</v>
      </c>
      <c r="C71">
        <v>98</v>
      </c>
      <c r="D71">
        <v>18</v>
      </c>
      <c r="E71">
        <v>18</v>
      </c>
      <c r="F71">
        <v>62</v>
      </c>
      <c r="J71" t="s">
        <v>13</v>
      </c>
      <c r="K71" s="1">
        <f>C71/C72</f>
        <v>9.8098098098098094E-2</v>
      </c>
      <c r="L71" s="1">
        <f>D71/D72</f>
        <v>6.0606060606060608E-2</v>
      </c>
      <c r="M71" s="1">
        <f>E71/E72</f>
        <v>7.28744939271255E-2</v>
      </c>
      <c r="N71" s="1">
        <f>F71/F72</f>
        <v>0.13626373626373625</v>
      </c>
      <c r="O71" s="1"/>
    </row>
    <row r="72" spans="1:23" x14ac:dyDescent="0.25">
      <c r="A72" t="s">
        <v>3</v>
      </c>
      <c r="C72">
        <v>999</v>
      </c>
      <c r="D72">
        <v>297</v>
      </c>
      <c r="E72">
        <v>247</v>
      </c>
      <c r="F72">
        <v>455</v>
      </c>
    </row>
    <row r="74" spans="1:23" s="6" customFormat="1" x14ac:dyDescent="0.25"/>
    <row r="77" spans="1:23" x14ac:dyDescent="0.25">
      <c r="A77" t="s">
        <v>97</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A81" t="s">
        <v>92</v>
      </c>
      <c r="B81" t="s">
        <v>9</v>
      </c>
      <c r="C81">
        <v>137</v>
      </c>
      <c r="D81">
        <v>51</v>
      </c>
      <c r="E81">
        <v>40</v>
      </c>
      <c r="F81">
        <v>46</v>
      </c>
      <c r="J81" t="s">
        <v>9</v>
      </c>
      <c r="K81" s="1">
        <f>C81/C86</f>
        <v>0.13741223671013039</v>
      </c>
      <c r="L81" s="1">
        <f>D81/D86</f>
        <v>0.14697406340057637</v>
      </c>
      <c r="M81" s="1">
        <f>E81/E86</f>
        <v>0.12578616352201258</v>
      </c>
      <c r="N81" s="1">
        <f>F81/F86</f>
        <v>0.13855421686746988</v>
      </c>
      <c r="O81" s="1"/>
      <c r="R81" t="s">
        <v>56</v>
      </c>
      <c r="S81" s="2">
        <f>K81+K82</f>
        <v>0.37612838515546643</v>
      </c>
      <c r="T81" s="2">
        <f>L81+L82</f>
        <v>0.33429394812680113</v>
      </c>
      <c r="U81" s="2">
        <f>M81+M82</f>
        <v>0.36477987421383651</v>
      </c>
      <c r="V81" s="2">
        <f>N81+N82</f>
        <v>0.43072289156626509</v>
      </c>
      <c r="W81" s="2"/>
    </row>
    <row r="82" spans="1:23" x14ac:dyDescent="0.25">
      <c r="B82" t="s">
        <v>10</v>
      </c>
      <c r="C82">
        <v>238</v>
      </c>
      <c r="D82">
        <v>65</v>
      </c>
      <c r="E82">
        <v>76</v>
      </c>
      <c r="F82">
        <v>97</v>
      </c>
      <c r="J82" t="s">
        <v>10</v>
      </c>
      <c r="K82" s="1">
        <f>C82/C86</f>
        <v>0.23871614844533601</v>
      </c>
      <c r="L82" s="1">
        <f>D82/D86</f>
        <v>0.18731988472622479</v>
      </c>
      <c r="M82" s="1">
        <f>E82/E86</f>
        <v>0.2389937106918239</v>
      </c>
      <c r="N82" s="1">
        <f>F82/F86</f>
        <v>0.29216867469879521</v>
      </c>
      <c r="O82" s="1"/>
      <c r="R82" t="s">
        <v>57</v>
      </c>
      <c r="S82" s="2">
        <f>K83+K84</f>
        <v>0.52557673019057172</v>
      </c>
      <c r="T82" s="2">
        <f>L83+L84</f>
        <v>0.51873198847262247</v>
      </c>
      <c r="U82" s="2">
        <f>M83+M84</f>
        <v>0.54716981132075471</v>
      </c>
      <c r="V82" s="2">
        <f>N83+N84</f>
        <v>0.51204819277108438</v>
      </c>
      <c r="W82" s="2"/>
    </row>
    <row r="83" spans="1:23" x14ac:dyDescent="0.25">
      <c r="B83" t="s">
        <v>11</v>
      </c>
      <c r="C83">
        <v>183</v>
      </c>
      <c r="D83">
        <v>63</v>
      </c>
      <c r="E83">
        <v>44</v>
      </c>
      <c r="F83">
        <v>76</v>
      </c>
      <c r="J83" t="s">
        <v>11</v>
      </c>
      <c r="K83" s="1">
        <f>C83/C86</f>
        <v>0.18355065195586762</v>
      </c>
      <c r="L83" s="1">
        <f>D83/D86</f>
        <v>0.18155619596541786</v>
      </c>
      <c r="M83" s="1">
        <f>E83/E86</f>
        <v>0.13836477987421383</v>
      </c>
      <c r="N83" s="1">
        <f>F83/F86</f>
        <v>0.2289156626506024</v>
      </c>
      <c r="O83" s="1"/>
      <c r="R83" t="s">
        <v>13</v>
      </c>
      <c r="S83" s="2">
        <f>K85</f>
        <v>9.8294884653961884E-2</v>
      </c>
      <c r="T83" s="2">
        <f>L85</f>
        <v>0.14697406340057637</v>
      </c>
      <c r="U83" s="2">
        <f>M85</f>
        <v>8.8050314465408799E-2</v>
      </c>
      <c r="V83" s="2">
        <f>N85</f>
        <v>5.7228915662650599E-2</v>
      </c>
      <c r="W83" s="2"/>
    </row>
    <row r="84" spans="1:23" x14ac:dyDescent="0.25">
      <c r="B84" t="s">
        <v>12</v>
      </c>
      <c r="C84">
        <v>341</v>
      </c>
      <c r="D84">
        <v>117</v>
      </c>
      <c r="E84">
        <v>130</v>
      </c>
      <c r="F84">
        <v>94</v>
      </c>
      <c r="J84" t="s">
        <v>12</v>
      </c>
      <c r="K84" s="1">
        <f>C84/C86</f>
        <v>0.3420260782347041</v>
      </c>
      <c r="L84" s="1">
        <f>D84/D86</f>
        <v>0.33717579250720459</v>
      </c>
      <c r="M84" s="1">
        <f>E84/E86</f>
        <v>0.4088050314465409</v>
      </c>
      <c r="N84" s="1">
        <f>F84/F86</f>
        <v>0.28313253012048195</v>
      </c>
      <c r="O84" s="1"/>
    </row>
    <row r="85" spans="1:23" x14ac:dyDescent="0.25">
      <c r="B85" t="s">
        <v>13</v>
      </c>
      <c r="C85">
        <v>98</v>
      </c>
      <c r="D85">
        <v>51</v>
      </c>
      <c r="E85">
        <v>28</v>
      </c>
      <c r="F85">
        <v>19</v>
      </c>
      <c r="J85" t="s">
        <v>13</v>
      </c>
      <c r="K85" s="1">
        <f>C85/C86</f>
        <v>9.8294884653961884E-2</v>
      </c>
      <c r="L85" s="1">
        <f>D85/D86</f>
        <v>0.14697406340057637</v>
      </c>
      <c r="M85" s="1">
        <f>E85/E86</f>
        <v>8.8050314465408799E-2</v>
      </c>
      <c r="N85" s="1">
        <f>F85/F86</f>
        <v>5.7228915662650599E-2</v>
      </c>
      <c r="O85" s="1"/>
    </row>
    <row r="86" spans="1:23" x14ac:dyDescent="0.25">
      <c r="A86" t="s">
        <v>3</v>
      </c>
      <c r="C86">
        <v>997</v>
      </c>
      <c r="D86">
        <v>347</v>
      </c>
      <c r="E86">
        <v>318</v>
      </c>
      <c r="F86">
        <v>332</v>
      </c>
    </row>
    <row r="88" spans="1:23" s="6" customFormat="1" x14ac:dyDescent="0.25"/>
    <row r="91" spans="1:23" x14ac:dyDescent="0.25">
      <c r="A91" t="s">
        <v>98</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A95" t="s">
        <v>92</v>
      </c>
      <c r="B95" t="s">
        <v>9</v>
      </c>
      <c r="C95">
        <v>137</v>
      </c>
      <c r="D95">
        <v>55</v>
      </c>
      <c r="E95">
        <v>31</v>
      </c>
      <c r="F95">
        <v>32</v>
      </c>
      <c r="G95">
        <v>19</v>
      </c>
      <c r="J95" t="s">
        <v>9</v>
      </c>
      <c r="K95" s="1">
        <f>C95/C100</f>
        <v>0.13727454909819639</v>
      </c>
      <c r="L95" s="1">
        <f>D95/D100</f>
        <v>0.19503546099290781</v>
      </c>
      <c r="M95" s="1">
        <f>E95/E100</f>
        <v>0.13080168776371309</v>
      </c>
      <c r="N95" s="1">
        <f>F95/F100</f>
        <v>0.1095890410958904</v>
      </c>
      <c r="O95" s="1">
        <f>G95/G100</f>
        <v>0.10160427807486631</v>
      </c>
      <c r="R95" t="s">
        <v>56</v>
      </c>
      <c r="S95" s="2">
        <f>K95+K96</f>
        <v>0.37575150300601201</v>
      </c>
      <c r="T95" s="2">
        <f>L95+L96</f>
        <v>0.49290780141843971</v>
      </c>
      <c r="U95" s="2">
        <f>M95+M96</f>
        <v>0.40928270042194093</v>
      </c>
      <c r="V95" s="2">
        <f>N95+N96</f>
        <v>0.28767123287671231</v>
      </c>
      <c r="W95" s="2">
        <f>O95+O96</f>
        <v>0.29411764705882354</v>
      </c>
    </row>
    <row r="96" spans="1:23" x14ac:dyDescent="0.25">
      <c r="B96" t="s">
        <v>10</v>
      </c>
      <c r="C96">
        <v>238</v>
      </c>
      <c r="D96">
        <v>84</v>
      </c>
      <c r="E96">
        <v>66</v>
      </c>
      <c r="F96">
        <v>52</v>
      </c>
      <c r="G96">
        <v>36</v>
      </c>
      <c r="J96" t="s">
        <v>10</v>
      </c>
      <c r="K96" s="1">
        <f>C96/C100</f>
        <v>0.23847695390781562</v>
      </c>
      <c r="L96" s="1">
        <f>D96/D100</f>
        <v>0.2978723404255319</v>
      </c>
      <c r="M96" s="1">
        <f>E96/E100</f>
        <v>0.27848101265822783</v>
      </c>
      <c r="N96" s="1">
        <f>F96/F100</f>
        <v>0.17808219178082191</v>
      </c>
      <c r="O96" s="1">
        <f>G96/G100</f>
        <v>0.19251336898395721</v>
      </c>
      <c r="R96" t="s">
        <v>57</v>
      </c>
      <c r="S96" s="2">
        <f>K97+K98</f>
        <v>0.52705410821643284</v>
      </c>
      <c r="T96" s="2">
        <f>L97+L98</f>
        <v>0.41843971631205679</v>
      </c>
      <c r="U96" s="2">
        <f>M97+M98</f>
        <v>0.52742616033755274</v>
      </c>
      <c r="V96" s="2">
        <f>N97+N98</f>
        <v>0.5821917808219178</v>
      </c>
      <c r="W96" s="2">
        <f>O97+O98</f>
        <v>0.60427807486631013</v>
      </c>
    </row>
    <row r="97" spans="1:23" x14ac:dyDescent="0.25">
      <c r="B97" t="s">
        <v>11</v>
      </c>
      <c r="C97">
        <v>184</v>
      </c>
      <c r="D97">
        <v>56</v>
      </c>
      <c r="E97">
        <v>39</v>
      </c>
      <c r="F97">
        <v>54</v>
      </c>
      <c r="G97">
        <v>35</v>
      </c>
      <c r="J97" t="s">
        <v>11</v>
      </c>
      <c r="K97" s="1">
        <f>C97/C100</f>
        <v>0.18436873747494989</v>
      </c>
      <c r="L97" s="1">
        <f>D97/D100</f>
        <v>0.19858156028368795</v>
      </c>
      <c r="M97" s="1">
        <f>E97/E100</f>
        <v>0.16455696202531644</v>
      </c>
      <c r="N97" s="1">
        <f>F97/F100</f>
        <v>0.18493150684931506</v>
      </c>
      <c r="O97" s="1">
        <f>G97/G100</f>
        <v>0.18716577540106952</v>
      </c>
      <c r="R97" t="s">
        <v>13</v>
      </c>
      <c r="S97" s="2">
        <f>K99</f>
        <v>9.719438877755511E-2</v>
      </c>
      <c r="T97" s="2">
        <f>L99</f>
        <v>8.8652482269503549E-2</v>
      </c>
      <c r="U97" s="2">
        <f>M99</f>
        <v>6.3291139240506333E-2</v>
      </c>
      <c r="V97" s="2">
        <f>N99</f>
        <v>0.13013698630136986</v>
      </c>
      <c r="W97" s="2">
        <f>O99</f>
        <v>0.10160427807486631</v>
      </c>
    </row>
    <row r="98" spans="1:23" x14ac:dyDescent="0.25">
      <c r="B98" t="s">
        <v>12</v>
      </c>
      <c r="C98">
        <v>342</v>
      </c>
      <c r="D98">
        <v>62</v>
      </c>
      <c r="E98">
        <v>86</v>
      </c>
      <c r="F98">
        <v>116</v>
      </c>
      <c r="G98">
        <v>78</v>
      </c>
      <c r="J98" t="s">
        <v>12</v>
      </c>
      <c r="K98" s="1">
        <f>C98/C100</f>
        <v>0.34268537074148298</v>
      </c>
      <c r="L98" s="1">
        <f>D98/D100</f>
        <v>0.21985815602836881</v>
      </c>
      <c r="M98" s="1">
        <f>E98/E100</f>
        <v>0.3628691983122363</v>
      </c>
      <c r="N98" s="1">
        <f>F98/F100</f>
        <v>0.39726027397260272</v>
      </c>
      <c r="O98" s="1">
        <f>G98/G100</f>
        <v>0.41711229946524064</v>
      </c>
    </row>
    <row r="99" spans="1:23" x14ac:dyDescent="0.25">
      <c r="B99" t="s">
        <v>13</v>
      </c>
      <c r="C99">
        <v>97</v>
      </c>
      <c r="D99">
        <v>25</v>
      </c>
      <c r="E99">
        <v>15</v>
      </c>
      <c r="F99">
        <v>38</v>
      </c>
      <c r="G99">
        <v>19</v>
      </c>
      <c r="J99" t="s">
        <v>13</v>
      </c>
      <c r="K99" s="1">
        <f>C99/C100</f>
        <v>9.719438877755511E-2</v>
      </c>
      <c r="L99" s="1">
        <f>D99/D100</f>
        <v>8.8652482269503549E-2</v>
      </c>
      <c r="M99" s="1">
        <f>E99/E100</f>
        <v>6.3291139240506333E-2</v>
      </c>
      <c r="N99" s="1">
        <f>F99/F100</f>
        <v>0.13013698630136986</v>
      </c>
      <c r="O99" s="1">
        <f>G99/G100</f>
        <v>0.10160427807486631</v>
      </c>
    </row>
    <row r="100" spans="1:23" x14ac:dyDescent="0.25">
      <c r="A100" t="s">
        <v>3</v>
      </c>
      <c r="C100">
        <v>998</v>
      </c>
      <c r="D100">
        <v>282</v>
      </c>
      <c r="E100">
        <v>237</v>
      </c>
      <c r="F100">
        <v>292</v>
      </c>
      <c r="G100">
        <v>187</v>
      </c>
    </row>
    <row r="102" spans="1:23" s="6" customFormat="1" x14ac:dyDescent="0.25"/>
    <row r="105" spans="1:23" x14ac:dyDescent="0.25">
      <c r="A105" t="s">
        <v>99</v>
      </c>
    </row>
    <row r="106" spans="1:23" x14ac:dyDescent="0.25">
      <c r="A106" t="s">
        <v>1</v>
      </c>
    </row>
    <row r="107" spans="1:23" x14ac:dyDescent="0.25">
      <c r="C107" t="s">
        <v>3</v>
      </c>
      <c r="D107" t="s">
        <v>46</v>
      </c>
    </row>
    <row r="108" spans="1:23" s="3" customFormat="1" ht="60" x14ac:dyDescent="0.25">
      <c r="D108" s="3" t="s">
        <v>47</v>
      </c>
      <c r="E108" s="3" t="s">
        <v>48</v>
      </c>
      <c r="F108" s="3" t="s">
        <v>49</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A109" t="s">
        <v>92</v>
      </c>
      <c r="B109" t="s">
        <v>9</v>
      </c>
      <c r="C109">
        <v>138</v>
      </c>
      <c r="D109">
        <v>67</v>
      </c>
      <c r="E109">
        <v>60</v>
      </c>
      <c r="F109">
        <v>11</v>
      </c>
      <c r="J109" t="s">
        <v>9</v>
      </c>
      <c r="K109" s="1">
        <f>C109/C114</f>
        <v>0.13827655310621242</v>
      </c>
      <c r="L109" s="1">
        <f>D109/D114</f>
        <v>0.16067146282973621</v>
      </c>
      <c r="M109" s="1">
        <f>E109/E114</f>
        <v>0.13303769401330376</v>
      </c>
      <c r="N109" s="1">
        <f>F109/F114</f>
        <v>8.461538461538462E-2</v>
      </c>
      <c r="O109" s="1"/>
      <c r="R109" t="s">
        <v>56</v>
      </c>
      <c r="S109" s="2">
        <f>K109+K110</f>
        <v>0.37675350701402804</v>
      </c>
      <c r="T109" s="2">
        <f>L109+L110</f>
        <v>0.41247002398081534</v>
      </c>
      <c r="U109" s="2">
        <f>M109+M110</f>
        <v>0.39467849223946783</v>
      </c>
      <c r="V109" s="2">
        <f>N109+N110</f>
        <v>0.2</v>
      </c>
      <c r="W109" s="2"/>
    </row>
    <row r="110" spans="1:23" x14ac:dyDescent="0.25">
      <c r="B110" t="s">
        <v>10</v>
      </c>
      <c r="C110">
        <v>238</v>
      </c>
      <c r="D110">
        <v>105</v>
      </c>
      <c r="E110">
        <v>118</v>
      </c>
      <c r="F110">
        <v>15</v>
      </c>
      <c r="J110" t="s">
        <v>10</v>
      </c>
      <c r="K110" s="1">
        <f>C110/C114</f>
        <v>0.23847695390781562</v>
      </c>
      <c r="L110" s="1">
        <f>D110/D114</f>
        <v>0.25179856115107913</v>
      </c>
      <c r="M110" s="1">
        <f>E110/E114</f>
        <v>0.2616407982261641</v>
      </c>
      <c r="N110" s="1">
        <f>F110/F114</f>
        <v>0.11538461538461539</v>
      </c>
      <c r="O110" s="1"/>
      <c r="R110" t="s">
        <v>57</v>
      </c>
      <c r="S110" s="2">
        <f>K111+K112</f>
        <v>0.52605210420841686</v>
      </c>
      <c r="T110" s="2">
        <f>L111+L112</f>
        <v>0.57553956834532372</v>
      </c>
      <c r="U110" s="2">
        <f>M111+M112</f>
        <v>0.50110864745011086</v>
      </c>
      <c r="V110" s="2">
        <f>N111+N112</f>
        <v>0.4538461538461539</v>
      </c>
      <c r="W110" s="2"/>
    </row>
    <row r="111" spans="1:23" x14ac:dyDescent="0.25">
      <c r="B111" t="s">
        <v>11</v>
      </c>
      <c r="C111">
        <v>183</v>
      </c>
      <c r="D111">
        <v>68</v>
      </c>
      <c r="E111">
        <v>92</v>
      </c>
      <c r="F111">
        <v>23</v>
      </c>
      <c r="J111" t="s">
        <v>11</v>
      </c>
      <c r="K111" s="1">
        <f>C111/C114</f>
        <v>0.18336673346693386</v>
      </c>
      <c r="L111" s="1">
        <f>D111/D114</f>
        <v>0.16306954436450841</v>
      </c>
      <c r="M111" s="1">
        <f>E111/E114</f>
        <v>0.2039911308203991</v>
      </c>
      <c r="N111" s="1">
        <f>F111/F114</f>
        <v>0.17692307692307693</v>
      </c>
      <c r="O111" s="1"/>
      <c r="R111" t="s">
        <v>13</v>
      </c>
      <c r="S111" s="2">
        <f>K113</f>
        <v>9.719438877755511E-2</v>
      </c>
      <c r="T111" s="2">
        <f>L113</f>
        <v>1.1990407673860911E-2</v>
      </c>
      <c r="U111" s="2">
        <f>M113</f>
        <v>0.10421286031042129</v>
      </c>
      <c r="V111" s="2">
        <f>N113</f>
        <v>0.34615384615384615</v>
      </c>
      <c r="W111" s="2"/>
    </row>
    <row r="112" spans="1:23" x14ac:dyDescent="0.25">
      <c r="B112" t="s">
        <v>12</v>
      </c>
      <c r="C112">
        <v>342</v>
      </c>
      <c r="D112">
        <v>172</v>
      </c>
      <c r="E112">
        <v>134</v>
      </c>
      <c r="F112">
        <v>36</v>
      </c>
      <c r="J112" t="s">
        <v>12</v>
      </c>
      <c r="K112" s="1">
        <f>C112/C114</f>
        <v>0.34268537074148298</v>
      </c>
      <c r="L112" s="1">
        <f>D112/D114</f>
        <v>0.41247002398081534</v>
      </c>
      <c r="M112" s="1">
        <f>E112/E114</f>
        <v>0.29711751662971175</v>
      </c>
      <c r="N112" s="1">
        <f>F112/F114</f>
        <v>0.27692307692307694</v>
      </c>
      <c r="O112" s="1"/>
    </row>
    <row r="113" spans="1:23" x14ac:dyDescent="0.25">
      <c r="B113" t="s">
        <v>13</v>
      </c>
      <c r="C113">
        <v>97</v>
      </c>
      <c r="D113">
        <v>5</v>
      </c>
      <c r="E113">
        <v>47</v>
      </c>
      <c r="F113">
        <v>45</v>
      </c>
      <c r="J113" t="s">
        <v>13</v>
      </c>
      <c r="K113" s="1">
        <f>C113/C114</f>
        <v>9.719438877755511E-2</v>
      </c>
      <c r="L113" s="1">
        <f>D113/D114</f>
        <v>1.1990407673860911E-2</v>
      </c>
      <c r="M113" s="1">
        <f>E113/E114</f>
        <v>0.10421286031042129</v>
      </c>
      <c r="N113" s="1">
        <f>F113/F114</f>
        <v>0.34615384615384615</v>
      </c>
      <c r="O113" s="1"/>
    </row>
    <row r="114" spans="1:23" x14ac:dyDescent="0.25">
      <c r="A114" t="s">
        <v>3</v>
      </c>
      <c r="C114">
        <v>998</v>
      </c>
      <c r="D114">
        <v>417</v>
      </c>
      <c r="E114">
        <v>451</v>
      </c>
      <c r="F114">
        <v>130</v>
      </c>
    </row>
    <row r="116" spans="1:23" s="6" customFormat="1" x14ac:dyDescent="0.25"/>
    <row r="119" spans="1:23" x14ac:dyDescent="0.25">
      <c r="A119" t="s">
        <v>100</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A123" t="s">
        <v>92</v>
      </c>
      <c r="B123" t="s">
        <v>9</v>
      </c>
      <c r="C123">
        <v>138</v>
      </c>
      <c r="D123">
        <v>97</v>
      </c>
      <c r="E123">
        <v>19</v>
      </c>
      <c r="F123">
        <v>0</v>
      </c>
      <c r="G123">
        <v>22</v>
      </c>
      <c r="J123" t="s">
        <v>9</v>
      </c>
      <c r="K123" s="1">
        <f>C123/C128</f>
        <v>0.13800000000000001</v>
      </c>
      <c r="L123" s="1">
        <f>D123/D128</f>
        <v>0.26358695652173914</v>
      </c>
      <c r="M123" s="1">
        <f>E123/E128</f>
        <v>4.9738219895287955E-2</v>
      </c>
      <c r="N123" s="1">
        <f>F123/F128</f>
        <v>0</v>
      </c>
      <c r="O123" s="1">
        <f>G123/G128</f>
        <v>9.0163934426229511E-2</v>
      </c>
      <c r="R123" t="s">
        <v>56</v>
      </c>
      <c r="S123" s="2">
        <f>K123+K124</f>
        <v>0.377</v>
      </c>
      <c r="T123" s="2">
        <f>L123+L124</f>
        <v>0.67119565217391308</v>
      </c>
      <c r="U123" s="2">
        <f>M123+M124</f>
        <v>0.13089005235602094</v>
      </c>
      <c r="V123" s="2">
        <f>N123+N124</f>
        <v>0.16666666666666666</v>
      </c>
      <c r="W123" s="2">
        <f>O123+O124</f>
        <v>0.32377049180327871</v>
      </c>
    </row>
    <row r="124" spans="1:23" x14ac:dyDescent="0.25">
      <c r="B124" t="s">
        <v>10</v>
      </c>
      <c r="C124">
        <v>239</v>
      </c>
      <c r="D124">
        <v>150</v>
      </c>
      <c r="E124">
        <v>31</v>
      </c>
      <c r="F124">
        <v>1</v>
      </c>
      <c r="G124">
        <v>57</v>
      </c>
      <c r="J124" t="s">
        <v>10</v>
      </c>
      <c r="K124" s="1">
        <f>C124/C128</f>
        <v>0.23899999999999999</v>
      </c>
      <c r="L124" s="1">
        <f>D124/D128</f>
        <v>0.40760869565217389</v>
      </c>
      <c r="M124" s="1">
        <f>E124/E128</f>
        <v>8.1151832460732987E-2</v>
      </c>
      <c r="N124" s="1">
        <f>F124/F128</f>
        <v>0.16666666666666666</v>
      </c>
      <c r="O124" s="1">
        <f>G124/G128</f>
        <v>0.23360655737704919</v>
      </c>
      <c r="R124" t="s">
        <v>57</v>
      </c>
      <c r="S124" s="2">
        <f>K125+K126</f>
        <v>0.52500000000000002</v>
      </c>
      <c r="T124" s="2">
        <f>L125+L126</f>
        <v>0.28804347826086957</v>
      </c>
      <c r="U124" s="2">
        <f>M125+M126</f>
        <v>0.81151832460732987</v>
      </c>
      <c r="V124" s="2">
        <f>N125+N126</f>
        <v>0.83333333333333326</v>
      </c>
      <c r="W124" s="2">
        <f>O125+O126</f>
        <v>0.42622950819672129</v>
      </c>
    </row>
    <row r="125" spans="1:23" x14ac:dyDescent="0.25">
      <c r="B125" t="s">
        <v>11</v>
      </c>
      <c r="C125">
        <v>184</v>
      </c>
      <c r="D125">
        <v>73</v>
      </c>
      <c r="E125">
        <v>63</v>
      </c>
      <c r="F125">
        <v>2</v>
      </c>
      <c r="G125">
        <v>46</v>
      </c>
      <c r="J125" t="s">
        <v>11</v>
      </c>
      <c r="K125" s="1">
        <f>C125/C128</f>
        <v>0.184</v>
      </c>
      <c r="L125" s="1">
        <f>D125/D128</f>
        <v>0.1983695652173913</v>
      </c>
      <c r="M125" s="1">
        <f>E125/E128</f>
        <v>0.16492146596858639</v>
      </c>
      <c r="N125" s="1">
        <f>F125/F128</f>
        <v>0.33333333333333331</v>
      </c>
      <c r="O125" s="1">
        <f>G125/G128</f>
        <v>0.18852459016393441</v>
      </c>
      <c r="R125" t="s">
        <v>13</v>
      </c>
      <c r="S125" s="2">
        <f>K127</f>
        <v>9.8000000000000004E-2</v>
      </c>
      <c r="T125" s="2">
        <f>L127</f>
        <v>4.0760869565217392E-2</v>
      </c>
      <c r="U125" s="2">
        <f>M127</f>
        <v>5.7591623036649213E-2</v>
      </c>
      <c r="V125" s="2">
        <f>N127</f>
        <v>0</v>
      </c>
      <c r="W125" s="2">
        <f>O127</f>
        <v>0.25</v>
      </c>
    </row>
    <row r="126" spans="1:23" x14ac:dyDescent="0.25">
      <c r="B126" t="s">
        <v>12</v>
      </c>
      <c r="C126">
        <v>341</v>
      </c>
      <c r="D126">
        <v>33</v>
      </c>
      <c r="E126">
        <v>247</v>
      </c>
      <c r="F126">
        <v>3</v>
      </c>
      <c r="G126">
        <v>58</v>
      </c>
      <c r="J126" t="s">
        <v>12</v>
      </c>
      <c r="K126" s="1">
        <f>C126/C128</f>
        <v>0.34100000000000003</v>
      </c>
      <c r="L126" s="1">
        <f>D126/D128</f>
        <v>8.9673913043478257E-2</v>
      </c>
      <c r="M126" s="1">
        <f>E126/E128</f>
        <v>0.6465968586387435</v>
      </c>
      <c r="N126" s="1">
        <f>F126/F128</f>
        <v>0.5</v>
      </c>
      <c r="O126" s="1">
        <f>G126/G128</f>
        <v>0.23770491803278687</v>
      </c>
    </row>
    <row r="127" spans="1:23" x14ac:dyDescent="0.25">
      <c r="B127" t="s">
        <v>13</v>
      </c>
      <c r="C127">
        <v>98</v>
      </c>
      <c r="D127">
        <v>15</v>
      </c>
      <c r="E127">
        <v>22</v>
      </c>
      <c r="F127">
        <v>0</v>
      </c>
      <c r="G127">
        <v>61</v>
      </c>
      <c r="J127" t="s">
        <v>13</v>
      </c>
      <c r="K127" s="1">
        <f>C127/C128</f>
        <v>9.8000000000000004E-2</v>
      </c>
      <c r="L127" s="1">
        <f>D127/D128</f>
        <v>4.0760869565217392E-2</v>
      </c>
      <c r="M127" s="1">
        <f>E127/E128</f>
        <v>5.7591623036649213E-2</v>
      </c>
      <c r="N127" s="1">
        <f>F127/F128</f>
        <v>0</v>
      </c>
      <c r="O127" s="1">
        <f>G127/G128</f>
        <v>0.25</v>
      </c>
    </row>
    <row r="128" spans="1:23" x14ac:dyDescent="0.25">
      <c r="A128" t="s">
        <v>3</v>
      </c>
      <c r="C128">
        <v>1000</v>
      </c>
      <c r="D128">
        <v>368</v>
      </c>
      <c r="E128">
        <v>382</v>
      </c>
      <c r="F128">
        <v>6</v>
      </c>
      <c r="G128">
        <v>244</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BFFF-4C28-0A4A-A25D-316BAC456727}">
  <dimension ref="A1:W140"/>
  <sheetViews>
    <sheetView showGridLines="0" workbookViewId="0">
      <selection activeCell="A115" sqref="A115:XFD115"/>
    </sheetView>
  </sheetViews>
  <sheetFormatPr baseColWidth="10" defaultRowHeight="19" x14ac:dyDescent="0.25"/>
  <cols>
    <col min="2" max="2" width="26.140625" customWidth="1"/>
    <col min="4" max="4" width="12.42578125" customWidth="1"/>
    <col min="5" max="6" width="12"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8" t="s">
        <v>233</v>
      </c>
    </row>
    <row r="2" spans="1:23" x14ac:dyDescent="0.25">
      <c r="A2" t="s">
        <v>240</v>
      </c>
    </row>
    <row r="4" spans="1:23" x14ac:dyDescent="0.25">
      <c r="A4" t="s">
        <v>101</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132</v>
      </c>
      <c r="D8">
        <v>7</v>
      </c>
      <c r="E8">
        <v>29</v>
      </c>
      <c r="F8">
        <v>95</v>
      </c>
      <c r="G8">
        <v>1</v>
      </c>
      <c r="J8" t="s">
        <v>9</v>
      </c>
      <c r="K8" s="4">
        <f>C8/C14</f>
        <v>0.13200000000000001</v>
      </c>
      <c r="L8" s="4">
        <f>D8/D14</f>
        <v>2.3728813559322035E-2</v>
      </c>
      <c r="M8" s="4">
        <f>E8/E14</f>
        <v>8.1005586592178769E-2</v>
      </c>
      <c r="N8" s="4">
        <f>F8/F14</f>
        <v>0.33450704225352113</v>
      </c>
      <c r="O8" s="4">
        <f>G8/G14</f>
        <v>1.5873015873015872E-2</v>
      </c>
      <c r="R8" t="s">
        <v>56</v>
      </c>
      <c r="S8" s="2">
        <f>K8+K9</f>
        <v>0.308</v>
      </c>
      <c r="T8" s="2">
        <f>L8+L9</f>
        <v>9.4915254237288138E-2</v>
      </c>
      <c r="U8" s="2">
        <f>M8+M9</f>
        <v>0.25977653631284914</v>
      </c>
      <c r="V8" s="2">
        <f>N8+N9</f>
        <v>0.63028169014084501</v>
      </c>
      <c r="W8" s="2">
        <f>O8+O9</f>
        <v>0.12698412698412698</v>
      </c>
    </row>
    <row r="9" spans="1:23" x14ac:dyDescent="0.25">
      <c r="B9" t="s">
        <v>10</v>
      </c>
      <c r="C9">
        <v>176</v>
      </c>
      <c r="D9">
        <v>21</v>
      </c>
      <c r="E9">
        <v>64</v>
      </c>
      <c r="F9">
        <v>84</v>
      </c>
      <c r="G9">
        <v>7</v>
      </c>
      <c r="J9" t="s">
        <v>10</v>
      </c>
      <c r="K9" s="4">
        <f>C9/C14</f>
        <v>0.17599999999999999</v>
      </c>
      <c r="L9" s="4">
        <f>D9/D14</f>
        <v>7.1186440677966104E-2</v>
      </c>
      <c r="M9" s="4">
        <f>E9/E14</f>
        <v>0.1787709497206704</v>
      </c>
      <c r="N9" s="4">
        <f>F9/F14</f>
        <v>0.29577464788732394</v>
      </c>
      <c r="O9" s="4">
        <f>G9/G14</f>
        <v>0.1111111111111111</v>
      </c>
      <c r="R9" t="s">
        <v>57</v>
      </c>
      <c r="S9" s="2">
        <f>K10+K11</f>
        <v>0.29099999999999998</v>
      </c>
      <c r="T9" s="2">
        <f>L10+L11</f>
        <v>0.49152542372881353</v>
      </c>
      <c r="U9" s="2">
        <f>M10+M11</f>
        <v>0.31564245810055863</v>
      </c>
      <c r="V9" s="2">
        <f>N10+N11</f>
        <v>7.0422535211267609E-2</v>
      </c>
      <c r="W9" s="2">
        <f>O10+O11</f>
        <v>0.20634920634920634</v>
      </c>
    </row>
    <row r="10" spans="1:23" x14ac:dyDescent="0.25">
      <c r="B10" t="s">
        <v>11</v>
      </c>
      <c r="C10">
        <v>83</v>
      </c>
      <c r="D10">
        <v>24</v>
      </c>
      <c r="E10">
        <v>44</v>
      </c>
      <c r="F10">
        <v>13</v>
      </c>
      <c r="G10">
        <v>2</v>
      </c>
      <c r="J10" t="s">
        <v>11</v>
      </c>
      <c r="K10" s="4">
        <f>C10/C14</f>
        <v>8.3000000000000004E-2</v>
      </c>
      <c r="L10" s="4">
        <f>D10/D14</f>
        <v>8.1355932203389825E-2</v>
      </c>
      <c r="M10" s="4">
        <f>E10/E14</f>
        <v>0.12290502793296089</v>
      </c>
      <c r="N10" s="4">
        <f>F10/F14</f>
        <v>4.5774647887323945E-2</v>
      </c>
      <c r="O10" s="4">
        <f>G10/G14</f>
        <v>3.1746031746031744E-2</v>
      </c>
      <c r="R10" t="s">
        <v>13</v>
      </c>
      <c r="S10" s="2">
        <f t="shared" ref="S10:W11" si="0">K12</f>
        <v>0.13100000000000001</v>
      </c>
      <c r="T10" s="2">
        <f t="shared" si="0"/>
        <v>0.13220338983050847</v>
      </c>
      <c r="U10" s="2">
        <f t="shared" si="0"/>
        <v>0.13407821229050279</v>
      </c>
      <c r="V10" s="2">
        <f t="shared" si="0"/>
        <v>0.11971830985915492</v>
      </c>
      <c r="W10" s="2">
        <f t="shared" si="0"/>
        <v>0.15873015873015872</v>
      </c>
    </row>
    <row r="11" spans="1:23" x14ac:dyDescent="0.25">
      <c r="B11" t="s">
        <v>12</v>
      </c>
      <c r="C11">
        <v>208</v>
      </c>
      <c r="D11">
        <v>121</v>
      </c>
      <c r="E11">
        <v>69</v>
      </c>
      <c r="F11">
        <v>7</v>
      </c>
      <c r="G11">
        <v>11</v>
      </c>
      <c r="J11" t="s">
        <v>12</v>
      </c>
      <c r="K11" s="4">
        <f>C11/C14</f>
        <v>0.20799999999999999</v>
      </c>
      <c r="L11" s="4">
        <f>D11/D14</f>
        <v>0.4101694915254237</v>
      </c>
      <c r="M11" s="4">
        <f>E11/E14</f>
        <v>0.19273743016759776</v>
      </c>
      <c r="N11" s="4">
        <f>F11/F14</f>
        <v>2.464788732394366E-2</v>
      </c>
      <c r="O11" s="4">
        <f>G11/G14</f>
        <v>0.17460317460317459</v>
      </c>
      <c r="R11" t="s">
        <v>102</v>
      </c>
      <c r="S11" s="2">
        <f t="shared" si="0"/>
        <v>0.27</v>
      </c>
      <c r="T11" s="2">
        <f t="shared" si="0"/>
        <v>0.28135593220338984</v>
      </c>
      <c r="U11" s="2">
        <f t="shared" si="0"/>
        <v>0.29050279329608941</v>
      </c>
      <c r="V11" s="2">
        <f t="shared" si="0"/>
        <v>0.1795774647887324</v>
      </c>
      <c r="W11" s="2">
        <f t="shared" si="0"/>
        <v>0.50793650793650791</v>
      </c>
    </row>
    <row r="12" spans="1:23" x14ac:dyDescent="0.25">
      <c r="B12" t="s">
        <v>13</v>
      </c>
      <c r="C12">
        <v>131</v>
      </c>
      <c r="D12">
        <v>39</v>
      </c>
      <c r="E12">
        <v>48</v>
      </c>
      <c r="F12">
        <v>34</v>
      </c>
      <c r="G12">
        <v>10</v>
      </c>
      <c r="J12" t="s">
        <v>13</v>
      </c>
      <c r="K12" s="4">
        <f>C12/C14</f>
        <v>0.13100000000000001</v>
      </c>
      <c r="L12" s="4">
        <f>D12/D14</f>
        <v>0.13220338983050847</v>
      </c>
      <c r="M12" s="4">
        <f>E12/E14</f>
        <v>0.13407821229050279</v>
      </c>
      <c r="N12" s="4">
        <f>F12/F14</f>
        <v>0.11971830985915492</v>
      </c>
      <c r="O12" s="4">
        <f>G12/G14</f>
        <v>0.15873015873015872</v>
      </c>
    </row>
    <row r="13" spans="1:23" x14ac:dyDescent="0.25">
      <c r="B13" t="s">
        <v>102</v>
      </c>
      <c r="C13">
        <v>270</v>
      </c>
      <c r="D13">
        <v>83</v>
      </c>
      <c r="E13">
        <v>104</v>
      </c>
      <c r="F13">
        <v>51</v>
      </c>
      <c r="G13">
        <v>32</v>
      </c>
      <c r="J13" t="s">
        <v>102</v>
      </c>
      <c r="K13" s="4">
        <f>C13/C14</f>
        <v>0.27</v>
      </c>
      <c r="L13" s="4">
        <f>D13/D14</f>
        <v>0.28135593220338984</v>
      </c>
      <c r="M13" s="4">
        <f>E13/E14</f>
        <v>0.29050279329608941</v>
      </c>
      <c r="N13" s="4">
        <f>F13/F14</f>
        <v>0.1795774647887324</v>
      </c>
      <c r="O13" s="4">
        <f>G13/G14</f>
        <v>0.50793650793650791</v>
      </c>
    </row>
    <row r="14" spans="1:23" x14ac:dyDescent="0.25">
      <c r="A14" t="s">
        <v>3</v>
      </c>
      <c r="C14">
        <v>1000</v>
      </c>
      <c r="D14">
        <v>295</v>
      </c>
      <c r="E14">
        <v>358</v>
      </c>
      <c r="F14">
        <v>284</v>
      </c>
      <c r="G14">
        <v>63</v>
      </c>
    </row>
    <row r="16" spans="1:23" s="6" customFormat="1" x14ac:dyDescent="0.25"/>
    <row r="18" spans="1:23" x14ac:dyDescent="0.25">
      <c r="A18" t="s">
        <v>103</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132</v>
      </c>
      <c r="D22">
        <v>8</v>
      </c>
      <c r="E22">
        <v>32</v>
      </c>
      <c r="F22">
        <v>92</v>
      </c>
      <c r="G22">
        <v>0</v>
      </c>
      <c r="J22" t="s">
        <v>9</v>
      </c>
      <c r="K22" s="4">
        <f>C22/C28</f>
        <v>0.13200000000000001</v>
      </c>
      <c r="L22" s="4">
        <f>D22/D28</f>
        <v>3.2000000000000001E-2</v>
      </c>
      <c r="M22" s="4">
        <f>E22/E28</f>
        <v>9.4395280235988199E-2</v>
      </c>
      <c r="N22" s="4">
        <f>F22/F28</f>
        <v>0.26900584795321636</v>
      </c>
      <c r="O22" s="4">
        <f>G22/G28</f>
        <v>0</v>
      </c>
      <c r="R22" t="s">
        <v>56</v>
      </c>
      <c r="S22" s="2">
        <f>K22+K23</f>
        <v>0.308</v>
      </c>
      <c r="T22" s="2">
        <f>L22+L23</f>
        <v>7.2000000000000008E-2</v>
      </c>
      <c r="U22" s="2">
        <f>M22+M23</f>
        <v>0.23008849557522124</v>
      </c>
      <c r="V22" s="2">
        <f>N22+N23</f>
        <v>0.59649122807017541</v>
      </c>
      <c r="W22" s="2">
        <f>O22+O23</f>
        <v>0.11594202898550725</v>
      </c>
    </row>
    <row r="23" spans="1:23" x14ac:dyDescent="0.25">
      <c r="B23" t="s">
        <v>10</v>
      </c>
      <c r="C23">
        <v>176</v>
      </c>
      <c r="D23">
        <v>10</v>
      </c>
      <c r="E23">
        <v>46</v>
      </c>
      <c r="F23">
        <v>112</v>
      </c>
      <c r="G23">
        <v>8</v>
      </c>
      <c r="J23" t="s">
        <v>10</v>
      </c>
      <c r="K23" s="4">
        <f>C23/C28</f>
        <v>0.17599999999999999</v>
      </c>
      <c r="L23" s="4">
        <f>D23/D28</f>
        <v>0.04</v>
      </c>
      <c r="M23" s="4">
        <f>E23/E28</f>
        <v>0.13569321533923304</v>
      </c>
      <c r="N23" s="4">
        <f>F23/F28</f>
        <v>0.32748538011695905</v>
      </c>
      <c r="O23" s="4">
        <f>G23/G28</f>
        <v>0.11594202898550725</v>
      </c>
      <c r="R23" t="s">
        <v>57</v>
      </c>
      <c r="S23" s="2">
        <f>K24+K25</f>
        <v>0.29199999999999998</v>
      </c>
      <c r="T23" s="2">
        <f>L24+L25</f>
        <v>0.55599999999999994</v>
      </c>
      <c r="U23" s="2">
        <f>M24+M25</f>
        <v>0.31858407079646017</v>
      </c>
      <c r="V23" s="2">
        <f>N24+N25</f>
        <v>9.3567251461988299E-2</v>
      </c>
      <c r="W23" s="2">
        <f>O24+O25</f>
        <v>0.18840579710144928</v>
      </c>
    </row>
    <row r="24" spans="1:23" x14ac:dyDescent="0.25">
      <c r="B24" t="s">
        <v>11</v>
      </c>
      <c r="C24">
        <v>84</v>
      </c>
      <c r="D24">
        <v>18</v>
      </c>
      <c r="E24">
        <v>44</v>
      </c>
      <c r="F24">
        <v>16</v>
      </c>
      <c r="G24">
        <v>6</v>
      </c>
      <c r="J24" t="s">
        <v>11</v>
      </c>
      <c r="K24" s="4">
        <f>C24/C28</f>
        <v>8.4000000000000005E-2</v>
      </c>
      <c r="L24" s="4">
        <f>D24/D28</f>
        <v>7.1999999999999995E-2</v>
      </c>
      <c r="M24" s="4">
        <f>E24/E28</f>
        <v>0.12979351032448377</v>
      </c>
      <c r="N24" s="4">
        <f>F24/F28</f>
        <v>4.6783625730994149E-2</v>
      </c>
      <c r="O24" s="4">
        <f>G24/G28</f>
        <v>8.6956521739130432E-2</v>
      </c>
      <c r="R24" t="s">
        <v>13</v>
      </c>
      <c r="S24" s="2">
        <f t="shared" ref="S24:W25" si="1">K26</f>
        <v>0.13100000000000001</v>
      </c>
      <c r="T24" s="2">
        <f t="shared" si="1"/>
        <v>9.6000000000000002E-2</v>
      </c>
      <c r="U24" s="2">
        <f t="shared" si="1"/>
        <v>0.16224188790560473</v>
      </c>
      <c r="V24" s="2">
        <f t="shared" si="1"/>
        <v>0.12280701754385964</v>
      </c>
      <c r="W24" s="2">
        <f t="shared" si="1"/>
        <v>0.14492753623188406</v>
      </c>
    </row>
    <row r="25" spans="1:23" x14ac:dyDescent="0.25">
      <c r="B25" t="s">
        <v>12</v>
      </c>
      <c r="C25">
        <v>208</v>
      </c>
      <c r="D25">
        <v>121</v>
      </c>
      <c r="E25">
        <v>64</v>
      </c>
      <c r="F25">
        <v>16</v>
      </c>
      <c r="G25">
        <v>7</v>
      </c>
      <c r="J25" t="s">
        <v>12</v>
      </c>
      <c r="K25" s="4">
        <f>C25/C28</f>
        <v>0.20799999999999999</v>
      </c>
      <c r="L25" s="4">
        <f>D25/D28</f>
        <v>0.48399999999999999</v>
      </c>
      <c r="M25" s="4">
        <f>E25/E28</f>
        <v>0.1887905604719764</v>
      </c>
      <c r="N25" s="4">
        <f>F25/F28</f>
        <v>4.6783625730994149E-2</v>
      </c>
      <c r="O25" s="4">
        <f>G25/G28</f>
        <v>0.10144927536231885</v>
      </c>
      <c r="R25" t="s">
        <v>102</v>
      </c>
      <c r="S25" s="2">
        <f t="shared" si="1"/>
        <v>0.26900000000000002</v>
      </c>
      <c r="T25" s="2">
        <f t="shared" si="1"/>
        <v>0.27600000000000002</v>
      </c>
      <c r="U25" s="2">
        <f t="shared" si="1"/>
        <v>0.28908554572271389</v>
      </c>
      <c r="V25" s="2">
        <f t="shared" si="1"/>
        <v>0.1871345029239766</v>
      </c>
      <c r="W25" s="2">
        <f t="shared" si="1"/>
        <v>0.55072463768115942</v>
      </c>
    </row>
    <row r="26" spans="1:23" x14ac:dyDescent="0.25">
      <c r="B26" t="s">
        <v>13</v>
      </c>
      <c r="C26">
        <v>131</v>
      </c>
      <c r="D26">
        <v>24</v>
      </c>
      <c r="E26">
        <v>55</v>
      </c>
      <c r="F26">
        <v>42</v>
      </c>
      <c r="G26">
        <v>10</v>
      </c>
      <c r="J26" t="s">
        <v>13</v>
      </c>
      <c r="K26" s="4">
        <f>C26/C28</f>
        <v>0.13100000000000001</v>
      </c>
      <c r="L26" s="4">
        <f>D26/D28</f>
        <v>9.6000000000000002E-2</v>
      </c>
      <c r="M26" s="4">
        <f>E26/E28</f>
        <v>0.16224188790560473</v>
      </c>
      <c r="N26" s="4">
        <f>F26/F28</f>
        <v>0.12280701754385964</v>
      </c>
      <c r="O26" s="4">
        <f>G26/G28</f>
        <v>0.14492753623188406</v>
      </c>
    </row>
    <row r="27" spans="1:23" x14ac:dyDescent="0.25">
      <c r="B27" t="s">
        <v>102</v>
      </c>
      <c r="C27">
        <v>269</v>
      </c>
      <c r="D27">
        <v>69</v>
      </c>
      <c r="E27">
        <v>98</v>
      </c>
      <c r="F27">
        <v>64</v>
      </c>
      <c r="G27">
        <v>38</v>
      </c>
      <c r="J27" t="s">
        <v>102</v>
      </c>
      <c r="K27" s="4">
        <f>C27/C28</f>
        <v>0.26900000000000002</v>
      </c>
      <c r="L27" s="4">
        <f>D27/D28</f>
        <v>0.27600000000000002</v>
      </c>
      <c r="M27" s="4">
        <f>E27/E28</f>
        <v>0.28908554572271389</v>
      </c>
      <c r="N27" s="4">
        <f>F27/F28</f>
        <v>0.1871345029239766</v>
      </c>
      <c r="O27" s="4">
        <f>G27/G28</f>
        <v>0.55072463768115942</v>
      </c>
    </row>
    <row r="28" spans="1:23" x14ac:dyDescent="0.25">
      <c r="A28" t="s">
        <v>3</v>
      </c>
      <c r="C28">
        <v>1000</v>
      </c>
      <c r="D28">
        <v>250</v>
      </c>
      <c r="E28">
        <v>339</v>
      </c>
      <c r="F28">
        <v>342</v>
      </c>
      <c r="G28">
        <v>69</v>
      </c>
    </row>
    <row r="30" spans="1:23" s="6" customFormat="1" x14ac:dyDescent="0.25"/>
    <row r="33" spans="1:23" x14ac:dyDescent="0.25">
      <c r="A33" t="s">
        <v>104</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9</v>
      </c>
      <c r="C37">
        <v>131</v>
      </c>
      <c r="D37">
        <v>87</v>
      </c>
      <c r="E37">
        <v>5</v>
      </c>
      <c r="F37">
        <v>39</v>
      </c>
      <c r="J37" t="s">
        <v>9</v>
      </c>
      <c r="K37" s="4">
        <f>C37/C43</f>
        <v>0.13113113113113112</v>
      </c>
      <c r="L37" s="4">
        <f>D37/D43</f>
        <v>0.13831478537360889</v>
      </c>
      <c r="M37" s="4">
        <f>E37/E43</f>
        <v>2.358490566037736E-2</v>
      </c>
      <c r="N37" s="4">
        <f>F37/F43</f>
        <v>0.24683544303797469</v>
      </c>
      <c r="O37" s="4"/>
      <c r="R37" t="s">
        <v>56</v>
      </c>
      <c r="S37" s="2">
        <f>K37+K38</f>
        <v>0.3083083083083083</v>
      </c>
      <c r="T37" s="2">
        <f>L37+L38</f>
        <v>0.32273449920508746</v>
      </c>
      <c r="U37" s="2">
        <f>M37+M38</f>
        <v>0.16037735849056603</v>
      </c>
      <c r="V37" s="2">
        <f>N37+N38</f>
        <v>0.44936708860759494</v>
      </c>
      <c r="W37" s="2"/>
    </row>
    <row r="38" spans="1:23" x14ac:dyDescent="0.25">
      <c r="B38" t="s">
        <v>10</v>
      </c>
      <c r="C38">
        <v>177</v>
      </c>
      <c r="D38">
        <v>116</v>
      </c>
      <c r="E38">
        <v>29</v>
      </c>
      <c r="F38">
        <v>32</v>
      </c>
      <c r="J38" t="s">
        <v>10</v>
      </c>
      <c r="K38" s="4">
        <f>C38/C43</f>
        <v>0.17717717717717718</v>
      </c>
      <c r="L38" s="4">
        <f>D38/D43</f>
        <v>0.18441971383147854</v>
      </c>
      <c r="M38" s="4">
        <f>E38/E43</f>
        <v>0.13679245283018868</v>
      </c>
      <c r="N38" s="4">
        <f>F38/F43</f>
        <v>0.20253164556962025</v>
      </c>
      <c r="O38" s="4"/>
      <c r="R38" t="s">
        <v>57</v>
      </c>
      <c r="S38" s="2">
        <f>K39+K40</f>
        <v>0.29129129129129128</v>
      </c>
      <c r="T38" s="2">
        <f>L39+L40</f>
        <v>0.29093799682034976</v>
      </c>
      <c r="U38" s="2">
        <f>M39+M40</f>
        <v>0.35377358490566035</v>
      </c>
      <c r="V38" s="2">
        <f>N39+N40</f>
        <v>0.20886075949367089</v>
      </c>
      <c r="W38" s="2"/>
    </row>
    <row r="39" spans="1:23" x14ac:dyDescent="0.25">
      <c r="B39" t="s">
        <v>11</v>
      </c>
      <c r="C39">
        <v>83</v>
      </c>
      <c r="D39">
        <v>45</v>
      </c>
      <c r="E39">
        <v>24</v>
      </c>
      <c r="F39">
        <v>14</v>
      </c>
      <c r="J39" t="s">
        <v>11</v>
      </c>
      <c r="K39" s="4">
        <f>C39/C43</f>
        <v>8.3083083083083084E-2</v>
      </c>
      <c r="L39" s="4">
        <f>D39/D43</f>
        <v>7.1542130365659776E-2</v>
      </c>
      <c r="M39" s="4">
        <f>E39/E43</f>
        <v>0.11320754716981132</v>
      </c>
      <c r="N39" s="4">
        <f>F39/F43</f>
        <v>8.8607594936708861E-2</v>
      </c>
      <c r="O39" s="4"/>
      <c r="R39" t="s">
        <v>13</v>
      </c>
      <c r="S39" s="2">
        <f t="shared" ref="S39:V40" si="2">K41</f>
        <v>0.13113113113113112</v>
      </c>
      <c r="T39" s="2">
        <f t="shared" si="2"/>
        <v>0.12559618441971382</v>
      </c>
      <c r="U39" s="2">
        <f t="shared" si="2"/>
        <v>0.1650943396226415</v>
      </c>
      <c r="V39" s="2">
        <f t="shared" si="2"/>
        <v>0.10759493670886076</v>
      </c>
      <c r="W39" s="2"/>
    </row>
    <row r="40" spans="1:23" x14ac:dyDescent="0.25">
      <c r="B40" t="s">
        <v>12</v>
      </c>
      <c r="C40">
        <v>208</v>
      </c>
      <c r="D40">
        <v>138</v>
      </c>
      <c r="E40">
        <v>51</v>
      </c>
      <c r="F40">
        <v>19</v>
      </c>
      <c r="J40" t="s">
        <v>12</v>
      </c>
      <c r="K40" s="4">
        <f>C40/C43</f>
        <v>0.20820820820820821</v>
      </c>
      <c r="L40" s="4">
        <f>D40/D43</f>
        <v>0.21939586645468998</v>
      </c>
      <c r="M40" s="4">
        <f>E40/E43</f>
        <v>0.24056603773584906</v>
      </c>
      <c r="N40" s="4">
        <f>F40/F43</f>
        <v>0.12025316455696203</v>
      </c>
      <c r="O40" s="4"/>
      <c r="R40" t="s">
        <v>102</v>
      </c>
      <c r="S40" s="2">
        <f t="shared" si="2"/>
        <v>0.26926926926926925</v>
      </c>
      <c r="T40" s="2">
        <f t="shared" si="2"/>
        <v>0.26073131955484896</v>
      </c>
      <c r="U40" s="2">
        <f t="shared" si="2"/>
        <v>0.32075471698113206</v>
      </c>
      <c r="V40" s="2">
        <f t="shared" si="2"/>
        <v>0.23417721518987342</v>
      </c>
      <c r="W40" s="2"/>
    </row>
    <row r="41" spans="1:23" x14ac:dyDescent="0.25">
      <c r="B41" t="s">
        <v>13</v>
      </c>
      <c r="C41">
        <v>131</v>
      </c>
      <c r="D41">
        <v>79</v>
      </c>
      <c r="E41">
        <v>35</v>
      </c>
      <c r="F41">
        <v>17</v>
      </c>
      <c r="J41" t="s">
        <v>13</v>
      </c>
      <c r="K41" s="4">
        <f>C41/C43</f>
        <v>0.13113113113113112</v>
      </c>
      <c r="L41" s="4">
        <f>D41/D43</f>
        <v>0.12559618441971382</v>
      </c>
      <c r="M41" s="4">
        <f>E41/E43</f>
        <v>0.1650943396226415</v>
      </c>
      <c r="N41" s="4">
        <f>F41/F43</f>
        <v>0.10759493670886076</v>
      </c>
      <c r="O41" s="4"/>
    </row>
    <row r="42" spans="1:23" x14ac:dyDescent="0.25">
      <c r="B42" t="s">
        <v>102</v>
      </c>
      <c r="C42">
        <v>269</v>
      </c>
      <c r="D42">
        <v>164</v>
      </c>
      <c r="E42">
        <v>68</v>
      </c>
      <c r="F42">
        <v>37</v>
      </c>
      <c r="J42" t="s">
        <v>102</v>
      </c>
      <c r="K42" s="4">
        <f>C42/C43</f>
        <v>0.26926926926926925</v>
      </c>
      <c r="L42" s="4">
        <f>D42/D43</f>
        <v>0.26073131955484896</v>
      </c>
      <c r="M42" s="4">
        <f>E42/E43</f>
        <v>0.32075471698113206</v>
      </c>
      <c r="N42" s="4">
        <f>F42/F43</f>
        <v>0.23417721518987342</v>
      </c>
      <c r="O42" s="4"/>
    </row>
    <row r="43" spans="1:23" x14ac:dyDescent="0.25">
      <c r="A43" t="s">
        <v>3</v>
      </c>
      <c r="C43">
        <v>999</v>
      </c>
      <c r="D43">
        <v>629</v>
      </c>
      <c r="E43">
        <v>212</v>
      </c>
      <c r="F43">
        <v>158</v>
      </c>
    </row>
    <row r="45" spans="1:23" s="6" customFormat="1" x14ac:dyDescent="0.25"/>
    <row r="48" spans="1:23" x14ac:dyDescent="0.25">
      <c r="A48" t="s">
        <v>105</v>
      </c>
    </row>
    <row r="49" spans="1:23" x14ac:dyDescent="0.25">
      <c r="A49" t="s">
        <v>1</v>
      </c>
    </row>
    <row r="50" spans="1:23" x14ac:dyDescent="0.25">
      <c r="C50" t="s">
        <v>3</v>
      </c>
      <c r="D50" t="s">
        <v>26</v>
      </c>
    </row>
    <row r="51" spans="1:23" x14ac:dyDescent="0.25">
      <c r="D51" t="s">
        <v>27</v>
      </c>
      <c r="E51" t="s">
        <v>28</v>
      </c>
      <c r="K51" t="str">
        <f>C50</f>
        <v>Total</v>
      </c>
      <c r="L51" t="str">
        <f>D51</f>
        <v>Male</v>
      </c>
      <c r="M51" t="str">
        <f>E51</f>
        <v>Female</v>
      </c>
      <c r="S51" t="str">
        <f>K51</f>
        <v>Total</v>
      </c>
      <c r="T51" t="str">
        <f>L51</f>
        <v>Male</v>
      </c>
      <c r="U51" t="str">
        <f>M51</f>
        <v>Female</v>
      </c>
    </row>
    <row r="52" spans="1:23" x14ac:dyDescent="0.25">
      <c r="B52" t="s">
        <v>9</v>
      </c>
      <c r="C52">
        <v>132</v>
      </c>
      <c r="D52">
        <v>74</v>
      </c>
      <c r="E52">
        <v>58</v>
      </c>
      <c r="J52" t="s">
        <v>9</v>
      </c>
      <c r="K52" s="4">
        <f>C52/C58</f>
        <v>0.13213213213213212</v>
      </c>
      <c r="L52" s="4">
        <f>D52/D58</f>
        <v>0.15352697095435686</v>
      </c>
      <c r="M52" s="4">
        <f>E52/E58</f>
        <v>0.11218568665377177</v>
      </c>
      <c r="N52" s="4"/>
      <c r="O52" s="4"/>
      <c r="R52" t="s">
        <v>56</v>
      </c>
      <c r="S52" s="2">
        <f>K52+K53</f>
        <v>0.3083083083083083</v>
      </c>
      <c r="T52" s="2">
        <f>L52+L53</f>
        <v>0.39004149377593361</v>
      </c>
      <c r="U52" s="2">
        <f>M52+M53</f>
        <v>0.23210831721470021</v>
      </c>
      <c r="V52" s="2"/>
      <c r="W52" s="2"/>
    </row>
    <row r="53" spans="1:23" x14ac:dyDescent="0.25">
      <c r="B53" t="s">
        <v>10</v>
      </c>
      <c r="C53">
        <v>176</v>
      </c>
      <c r="D53">
        <v>114</v>
      </c>
      <c r="E53">
        <v>62</v>
      </c>
      <c r="J53" t="s">
        <v>10</v>
      </c>
      <c r="K53" s="4">
        <f>C53/C58</f>
        <v>0.17617617617617617</v>
      </c>
      <c r="L53" s="4">
        <f>D53/D58</f>
        <v>0.23651452282157676</v>
      </c>
      <c r="M53" s="4">
        <f>E53/E58</f>
        <v>0.11992263056092843</v>
      </c>
      <c r="N53" s="4"/>
      <c r="O53" s="4"/>
      <c r="R53" t="s">
        <v>57</v>
      </c>
      <c r="S53" s="2">
        <f>K54+K55</f>
        <v>0.29129129129129128</v>
      </c>
      <c r="T53" s="2">
        <f>L54+L55</f>
        <v>0.29045643153526968</v>
      </c>
      <c r="U53" s="2">
        <f>M54+M55</f>
        <v>0.29206963249516443</v>
      </c>
      <c r="V53" s="2"/>
      <c r="W53" s="2"/>
    </row>
    <row r="54" spans="1:23" x14ac:dyDescent="0.25">
      <c r="B54" t="s">
        <v>11</v>
      </c>
      <c r="C54">
        <v>83</v>
      </c>
      <c r="D54">
        <v>46</v>
      </c>
      <c r="E54">
        <v>37</v>
      </c>
      <c r="J54" t="s">
        <v>11</v>
      </c>
      <c r="K54" s="4">
        <f>C54/C58</f>
        <v>8.3083083083083084E-2</v>
      </c>
      <c r="L54" s="4">
        <f>D54/D58</f>
        <v>9.5435684647302899E-2</v>
      </c>
      <c r="M54" s="4">
        <f>E54/E58</f>
        <v>7.1566731141199227E-2</v>
      </c>
      <c r="N54" s="4"/>
      <c r="O54" s="4"/>
      <c r="R54" t="s">
        <v>13</v>
      </c>
      <c r="S54" s="2">
        <f t="shared" ref="S54:U55" si="3">K56</f>
        <v>0.13013013013013014</v>
      </c>
      <c r="T54" s="2">
        <f t="shared" si="3"/>
        <v>0.12655601659751037</v>
      </c>
      <c r="U54" s="2">
        <f t="shared" si="3"/>
        <v>0.13346228239845262</v>
      </c>
      <c r="V54" s="2"/>
      <c r="W54" s="2"/>
    </row>
    <row r="55" spans="1:23" x14ac:dyDescent="0.25">
      <c r="B55" t="s">
        <v>12</v>
      </c>
      <c r="C55">
        <v>208</v>
      </c>
      <c r="D55">
        <v>94</v>
      </c>
      <c r="E55">
        <v>114</v>
      </c>
      <c r="J55" t="s">
        <v>12</v>
      </c>
      <c r="K55" s="4">
        <f>C55/C58</f>
        <v>0.20820820820820821</v>
      </c>
      <c r="L55" s="4">
        <f>D55/D58</f>
        <v>0.19502074688796681</v>
      </c>
      <c r="M55" s="4">
        <f>E55/E58</f>
        <v>0.22050290135396519</v>
      </c>
      <c r="N55" s="4"/>
      <c r="O55" s="4"/>
      <c r="R55" t="s">
        <v>102</v>
      </c>
      <c r="S55" s="2">
        <f t="shared" si="3"/>
        <v>0.27027027027027029</v>
      </c>
      <c r="T55" s="2">
        <f t="shared" si="3"/>
        <v>0.19294605809128632</v>
      </c>
      <c r="U55" s="2">
        <f t="shared" si="3"/>
        <v>0.34235976789168276</v>
      </c>
      <c r="V55" s="2"/>
      <c r="W55" s="2"/>
    </row>
    <row r="56" spans="1:23" x14ac:dyDescent="0.25">
      <c r="B56" t="s">
        <v>13</v>
      </c>
      <c r="C56">
        <v>130</v>
      </c>
      <c r="D56">
        <v>61</v>
      </c>
      <c r="E56">
        <v>69</v>
      </c>
      <c r="J56" t="s">
        <v>13</v>
      </c>
      <c r="K56" s="4">
        <f>C56/C58</f>
        <v>0.13013013013013014</v>
      </c>
      <c r="L56" s="4">
        <f>D56/D58</f>
        <v>0.12655601659751037</v>
      </c>
      <c r="M56" s="4">
        <f>E56/E58</f>
        <v>0.13346228239845262</v>
      </c>
      <c r="N56" s="4"/>
      <c r="O56" s="4"/>
    </row>
    <row r="57" spans="1:23" x14ac:dyDescent="0.25">
      <c r="B57" t="s">
        <v>102</v>
      </c>
      <c r="C57">
        <v>270</v>
      </c>
      <c r="D57">
        <v>93</v>
      </c>
      <c r="E57">
        <v>177</v>
      </c>
      <c r="J57" t="s">
        <v>102</v>
      </c>
      <c r="K57" s="4">
        <f>C57/C58</f>
        <v>0.27027027027027029</v>
      </c>
      <c r="L57" s="4">
        <f>D57/D58</f>
        <v>0.19294605809128632</v>
      </c>
      <c r="M57" s="4">
        <f>E57/E58</f>
        <v>0.34235976789168276</v>
      </c>
      <c r="N57" s="4"/>
      <c r="O57" s="4"/>
    </row>
    <row r="58" spans="1:23" x14ac:dyDescent="0.25">
      <c r="A58" t="s">
        <v>3</v>
      </c>
      <c r="C58">
        <v>999</v>
      </c>
      <c r="D58">
        <v>482</v>
      </c>
      <c r="E58">
        <v>517</v>
      </c>
    </row>
    <row r="60" spans="1:23" s="6" customFormat="1" x14ac:dyDescent="0.25"/>
    <row r="63" spans="1:23" x14ac:dyDescent="0.25">
      <c r="A63" t="s">
        <v>106</v>
      </c>
    </row>
    <row r="64" spans="1:23" x14ac:dyDescent="0.25">
      <c r="A64" t="s">
        <v>1</v>
      </c>
    </row>
    <row r="65" spans="1:23" x14ac:dyDescent="0.25">
      <c r="C65" t="s">
        <v>3</v>
      </c>
      <c r="D65" t="s">
        <v>30</v>
      </c>
    </row>
    <row r="66" spans="1:23" s="3" customFormat="1" ht="10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132</v>
      </c>
      <c r="D67">
        <v>35</v>
      </c>
      <c r="E67">
        <v>32</v>
      </c>
      <c r="F67">
        <v>65</v>
      </c>
      <c r="J67" t="s">
        <v>9</v>
      </c>
      <c r="K67" s="4">
        <f>C67/C73</f>
        <v>0.13200000000000001</v>
      </c>
      <c r="L67" s="4">
        <f>D67/D73</f>
        <v>0.11784511784511785</v>
      </c>
      <c r="M67" s="4">
        <f>E67/E73</f>
        <v>0.12955465587044535</v>
      </c>
      <c r="N67" s="4">
        <f>F67/F73</f>
        <v>0.14254385964912281</v>
      </c>
      <c r="O67" s="4"/>
      <c r="R67" t="s">
        <v>56</v>
      </c>
      <c r="S67" s="2">
        <f>K67+K68</f>
        <v>0.308</v>
      </c>
      <c r="T67" s="2">
        <f>L67+L68</f>
        <v>0.27272727272727271</v>
      </c>
      <c r="U67" s="2">
        <f>M67+M68</f>
        <v>0.31983805668016196</v>
      </c>
      <c r="V67" s="2">
        <f>N67+N68</f>
        <v>0.32456140350877194</v>
      </c>
      <c r="W67" s="2"/>
    </row>
    <row r="68" spans="1:23" x14ac:dyDescent="0.25">
      <c r="B68" t="s">
        <v>10</v>
      </c>
      <c r="C68">
        <v>176</v>
      </c>
      <c r="D68">
        <v>46</v>
      </c>
      <c r="E68">
        <v>47</v>
      </c>
      <c r="F68">
        <v>83</v>
      </c>
      <c r="J68" t="s">
        <v>10</v>
      </c>
      <c r="K68" s="4">
        <f>C68/C73</f>
        <v>0.17599999999999999</v>
      </c>
      <c r="L68" s="4">
        <f>D68/D73</f>
        <v>0.15488215488215487</v>
      </c>
      <c r="M68" s="4">
        <f>E68/E73</f>
        <v>0.19028340080971659</v>
      </c>
      <c r="N68" s="4">
        <f>F68/F73</f>
        <v>0.18201754385964913</v>
      </c>
      <c r="O68" s="4"/>
      <c r="R68" t="s">
        <v>57</v>
      </c>
      <c r="S68" s="2">
        <f>K69+K70</f>
        <v>0.29199999999999998</v>
      </c>
      <c r="T68" s="2">
        <f>L69+L70</f>
        <v>0.35016835016835013</v>
      </c>
      <c r="U68" s="2">
        <f>M69+M70</f>
        <v>0.27125506072874495</v>
      </c>
      <c r="V68" s="2">
        <f>N69+N70</f>
        <v>0.26535087719298245</v>
      </c>
      <c r="W68" s="2"/>
    </row>
    <row r="69" spans="1:23" x14ac:dyDescent="0.25">
      <c r="B69" t="s">
        <v>11</v>
      </c>
      <c r="C69">
        <v>84</v>
      </c>
      <c r="D69">
        <v>19</v>
      </c>
      <c r="E69">
        <v>12</v>
      </c>
      <c r="F69">
        <v>53</v>
      </c>
      <c r="J69" t="s">
        <v>11</v>
      </c>
      <c r="K69" s="4">
        <f>C69/C73</f>
        <v>8.4000000000000005E-2</v>
      </c>
      <c r="L69" s="4">
        <f>D69/D73</f>
        <v>6.3973063973063973E-2</v>
      </c>
      <c r="M69" s="4">
        <f>E69/E73</f>
        <v>4.8582995951417005E-2</v>
      </c>
      <c r="N69" s="4">
        <f>F69/F73</f>
        <v>0.1162280701754386</v>
      </c>
      <c r="O69" s="4"/>
      <c r="R69" t="s">
        <v>13</v>
      </c>
      <c r="S69" s="2">
        <f t="shared" ref="S69:V70" si="4">K71</f>
        <v>0.13100000000000001</v>
      </c>
      <c r="T69" s="2">
        <f t="shared" si="4"/>
        <v>0.13468013468013468</v>
      </c>
      <c r="U69" s="2">
        <f t="shared" si="4"/>
        <v>0.14979757085020243</v>
      </c>
      <c r="V69" s="2">
        <f t="shared" si="4"/>
        <v>0.11842105263157894</v>
      </c>
      <c r="W69" s="2"/>
    </row>
    <row r="70" spans="1:23" x14ac:dyDescent="0.25">
      <c r="B70" t="s">
        <v>12</v>
      </c>
      <c r="C70">
        <v>208</v>
      </c>
      <c r="D70">
        <v>85</v>
      </c>
      <c r="E70">
        <v>55</v>
      </c>
      <c r="F70">
        <v>68</v>
      </c>
      <c r="J70" t="s">
        <v>12</v>
      </c>
      <c r="K70" s="4">
        <f>C70/C73</f>
        <v>0.20799999999999999</v>
      </c>
      <c r="L70" s="4">
        <f>D70/D73</f>
        <v>0.28619528619528617</v>
      </c>
      <c r="M70" s="4">
        <f>E70/E73</f>
        <v>0.22267206477732793</v>
      </c>
      <c r="N70" s="4">
        <f>F70/F73</f>
        <v>0.14912280701754385</v>
      </c>
      <c r="O70" s="4"/>
      <c r="R70" t="s">
        <v>102</v>
      </c>
      <c r="S70" s="2">
        <f t="shared" si="4"/>
        <v>0.26900000000000002</v>
      </c>
      <c r="T70" s="2">
        <f t="shared" si="4"/>
        <v>0.24242424242424243</v>
      </c>
      <c r="U70" s="2">
        <f t="shared" si="4"/>
        <v>0.25910931174089069</v>
      </c>
      <c r="V70" s="2">
        <f t="shared" si="4"/>
        <v>0.29166666666666669</v>
      </c>
      <c r="W70" s="2"/>
    </row>
    <row r="71" spans="1:23" x14ac:dyDescent="0.25">
      <c r="B71" t="s">
        <v>13</v>
      </c>
      <c r="C71">
        <v>131</v>
      </c>
      <c r="D71">
        <v>40</v>
      </c>
      <c r="E71">
        <v>37</v>
      </c>
      <c r="F71">
        <v>54</v>
      </c>
      <c r="J71" t="s">
        <v>13</v>
      </c>
      <c r="K71" s="4">
        <f>C71/C73</f>
        <v>0.13100000000000001</v>
      </c>
      <c r="L71" s="4">
        <f>D71/D73</f>
        <v>0.13468013468013468</v>
      </c>
      <c r="M71" s="4">
        <f>E71/E73</f>
        <v>0.14979757085020243</v>
      </c>
      <c r="N71" s="4">
        <f>F71/F73</f>
        <v>0.11842105263157894</v>
      </c>
      <c r="O71" s="4"/>
    </row>
    <row r="72" spans="1:23" x14ac:dyDescent="0.25">
      <c r="B72" t="s">
        <v>102</v>
      </c>
      <c r="C72">
        <v>269</v>
      </c>
      <c r="D72">
        <v>72</v>
      </c>
      <c r="E72">
        <v>64</v>
      </c>
      <c r="F72">
        <v>133</v>
      </c>
      <c r="J72" t="s">
        <v>102</v>
      </c>
      <c r="K72" s="4">
        <f>C72/C73</f>
        <v>0.26900000000000002</v>
      </c>
      <c r="L72" s="4">
        <f>D72/D73</f>
        <v>0.24242424242424243</v>
      </c>
      <c r="M72" s="4">
        <f>E72/E73</f>
        <v>0.25910931174089069</v>
      </c>
      <c r="N72" s="4">
        <f>F72/F73</f>
        <v>0.29166666666666669</v>
      </c>
      <c r="O72" s="4"/>
    </row>
    <row r="73" spans="1:23" x14ac:dyDescent="0.25">
      <c r="A73" t="s">
        <v>3</v>
      </c>
      <c r="C73">
        <v>1000</v>
      </c>
      <c r="D73">
        <v>297</v>
      </c>
      <c r="E73">
        <v>247</v>
      </c>
      <c r="F73">
        <v>456</v>
      </c>
    </row>
    <row r="75" spans="1:23" s="6" customFormat="1" x14ac:dyDescent="0.25"/>
    <row r="78" spans="1:23" x14ac:dyDescent="0.25">
      <c r="A78" t="s">
        <v>107</v>
      </c>
    </row>
    <row r="79" spans="1:23" x14ac:dyDescent="0.25">
      <c r="A79" t="s">
        <v>1</v>
      </c>
    </row>
    <row r="80" spans="1:23" ht="25" customHeight="1" x14ac:dyDescent="0.25">
      <c r="C80" t="s">
        <v>3</v>
      </c>
      <c r="D80" t="s">
        <v>35</v>
      </c>
    </row>
    <row r="81" spans="1:23" s="3" customFormat="1" ht="100" x14ac:dyDescent="0.25">
      <c r="D81" s="3" t="s">
        <v>36</v>
      </c>
      <c r="E81" s="3" t="s">
        <v>37</v>
      </c>
      <c r="F81" s="3" t="s">
        <v>38</v>
      </c>
      <c r="K81" s="3" t="str">
        <f>C80</f>
        <v>Total</v>
      </c>
      <c r="L81" s="3" t="str">
        <f>D81</f>
        <v>No HS/HS Graduate</v>
      </c>
      <c r="M81" s="3" t="str">
        <f>E81</f>
        <v>Some college/2-year college graduate</v>
      </c>
      <c r="N81" s="3" t="str">
        <f>F81</f>
        <v>4-year college graduate/post-graduate degree</v>
      </c>
      <c r="S81" s="3" t="str">
        <f>K81</f>
        <v>Total</v>
      </c>
      <c r="T81" s="3" t="str">
        <f>L81</f>
        <v>No HS/HS Graduate</v>
      </c>
      <c r="U81" s="3" t="str">
        <f>M81</f>
        <v>Some college/2-year college graduate</v>
      </c>
      <c r="V81" s="3" t="str">
        <f>N81</f>
        <v>4-year college graduate/post-graduate degree</v>
      </c>
    </row>
    <row r="82" spans="1:23" x14ac:dyDescent="0.25">
      <c r="B82" t="s">
        <v>9</v>
      </c>
      <c r="C82">
        <v>132</v>
      </c>
      <c r="D82">
        <v>43</v>
      </c>
      <c r="E82">
        <v>46</v>
      </c>
      <c r="F82">
        <v>43</v>
      </c>
      <c r="J82" t="s">
        <v>9</v>
      </c>
      <c r="K82" s="4" t="e">
        <f>C82/C89</f>
        <v>#DIV/0!</v>
      </c>
      <c r="L82" s="4" t="e">
        <f>D82/D89</f>
        <v>#DIV/0!</v>
      </c>
      <c r="M82" s="4" t="e">
        <f>E82/E89</f>
        <v>#DIV/0!</v>
      </c>
      <c r="N82" s="4" t="e">
        <f>F82/F89</f>
        <v>#DIV/0!</v>
      </c>
      <c r="O82" s="4"/>
      <c r="R82" t="s">
        <v>56</v>
      </c>
      <c r="S82" s="2" t="e">
        <f>K82+K83</f>
        <v>#DIV/0!</v>
      </c>
      <c r="T82" s="2" t="e">
        <f>L82+L83</f>
        <v>#DIV/0!</v>
      </c>
      <c r="U82" s="2" t="e">
        <f>M82+M83</f>
        <v>#DIV/0!</v>
      </c>
      <c r="V82" s="2" t="e">
        <f>N82+N83</f>
        <v>#DIV/0!</v>
      </c>
      <c r="W82" s="2"/>
    </row>
    <row r="83" spans="1:23" x14ac:dyDescent="0.25">
      <c r="B83" t="s">
        <v>10</v>
      </c>
      <c r="C83">
        <v>177</v>
      </c>
      <c r="D83">
        <v>53</v>
      </c>
      <c r="E83">
        <v>65</v>
      </c>
      <c r="F83">
        <v>59</v>
      </c>
      <c r="J83" t="s">
        <v>10</v>
      </c>
      <c r="K83" s="4" t="e">
        <f>C83/C89</f>
        <v>#DIV/0!</v>
      </c>
      <c r="L83" s="4" t="e">
        <f>D83/D89</f>
        <v>#DIV/0!</v>
      </c>
      <c r="M83" s="4" t="e">
        <f>E83/E89</f>
        <v>#DIV/0!</v>
      </c>
      <c r="N83" s="4" t="e">
        <f>F83/F89</f>
        <v>#DIV/0!</v>
      </c>
      <c r="O83" s="4"/>
      <c r="R83" t="s">
        <v>57</v>
      </c>
      <c r="S83" s="2" t="e">
        <f>K84+K85</f>
        <v>#DIV/0!</v>
      </c>
      <c r="T83" s="2" t="e">
        <f>L84+L85</f>
        <v>#DIV/0!</v>
      </c>
      <c r="U83" s="2" t="e">
        <f>M84+M85</f>
        <v>#DIV/0!</v>
      </c>
      <c r="V83" s="2" t="e">
        <f>N84+N85</f>
        <v>#DIV/0!</v>
      </c>
      <c r="W83" s="2"/>
    </row>
    <row r="84" spans="1:23" x14ac:dyDescent="0.25">
      <c r="B84" t="s">
        <v>11</v>
      </c>
      <c r="C84">
        <v>83</v>
      </c>
      <c r="D84">
        <v>26</v>
      </c>
      <c r="E84">
        <v>30</v>
      </c>
      <c r="F84">
        <v>27</v>
      </c>
      <c r="J84" t="s">
        <v>11</v>
      </c>
      <c r="K84" s="4" t="e">
        <f>C84/C89</f>
        <v>#DIV/0!</v>
      </c>
      <c r="L84" s="4" t="e">
        <f>D84/D89</f>
        <v>#DIV/0!</v>
      </c>
      <c r="M84" s="4" t="e">
        <f>E84/E89</f>
        <v>#DIV/0!</v>
      </c>
      <c r="N84" s="4" t="e">
        <f>F84/F89</f>
        <v>#DIV/0!</v>
      </c>
      <c r="O84" s="4"/>
      <c r="R84" t="s">
        <v>13</v>
      </c>
      <c r="S84" s="2" t="e">
        <f t="shared" ref="S84:V85" si="5">K86</f>
        <v>#DIV/0!</v>
      </c>
      <c r="T84" s="2" t="e">
        <f t="shared" si="5"/>
        <v>#DIV/0!</v>
      </c>
      <c r="U84" s="2" t="e">
        <f t="shared" si="5"/>
        <v>#DIV/0!</v>
      </c>
      <c r="V84" s="2" t="e">
        <f t="shared" si="5"/>
        <v>#DIV/0!</v>
      </c>
      <c r="W84" s="2"/>
    </row>
    <row r="85" spans="1:23" x14ac:dyDescent="0.25">
      <c r="B85" t="s">
        <v>12</v>
      </c>
      <c r="C85">
        <v>208</v>
      </c>
      <c r="D85">
        <v>45</v>
      </c>
      <c r="E85">
        <v>56</v>
      </c>
      <c r="F85">
        <v>107</v>
      </c>
      <c r="J85" t="s">
        <v>12</v>
      </c>
      <c r="K85" s="4" t="e">
        <f>C85/C89</f>
        <v>#DIV/0!</v>
      </c>
      <c r="L85" s="4" t="e">
        <f>D85/D89</f>
        <v>#DIV/0!</v>
      </c>
      <c r="M85" s="4" t="e">
        <f>E85/E89</f>
        <v>#DIV/0!</v>
      </c>
      <c r="N85" s="4" t="e">
        <f>F85/F89</f>
        <v>#DIV/0!</v>
      </c>
      <c r="O85" s="4"/>
      <c r="R85" t="s">
        <v>102</v>
      </c>
      <c r="S85" s="2" t="e">
        <f t="shared" si="5"/>
        <v>#DIV/0!</v>
      </c>
      <c r="T85" s="2" t="e">
        <f t="shared" si="5"/>
        <v>#DIV/0!</v>
      </c>
      <c r="U85" s="2" t="e">
        <f t="shared" si="5"/>
        <v>#DIV/0!</v>
      </c>
      <c r="V85" s="2" t="e">
        <f t="shared" si="5"/>
        <v>#DIV/0!</v>
      </c>
      <c r="W85" s="2"/>
    </row>
    <row r="86" spans="1:23" x14ac:dyDescent="0.25">
      <c r="B86" t="s">
        <v>13</v>
      </c>
      <c r="C86">
        <v>131</v>
      </c>
      <c r="D86">
        <v>59</v>
      </c>
      <c r="E86">
        <v>45</v>
      </c>
      <c r="F86">
        <v>27</v>
      </c>
      <c r="J86" t="s">
        <v>13</v>
      </c>
      <c r="K86" s="4" t="e">
        <f>C86/C89</f>
        <v>#DIV/0!</v>
      </c>
      <c r="L86" s="4" t="e">
        <f>D86/D89</f>
        <v>#DIV/0!</v>
      </c>
      <c r="M86" s="4" t="e">
        <f>E86/E89</f>
        <v>#DIV/0!</v>
      </c>
      <c r="N86" s="4" t="e">
        <f>F86/F89</f>
        <v>#DIV/0!</v>
      </c>
      <c r="O86" s="4"/>
    </row>
    <row r="87" spans="1:23" x14ac:dyDescent="0.25">
      <c r="B87" t="s">
        <v>102</v>
      </c>
      <c r="C87">
        <v>269</v>
      </c>
      <c r="D87">
        <v>120</v>
      </c>
      <c r="E87">
        <v>78</v>
      </c>
      <c r="F87">
        <v>71</v>
      </c>
      <c r="J87" t="s">
        <v>102</v>
      </c>
      <c r="K87" s="4" t="e">
        <f>C87/C89</f>
        <v>#DIV/0!</v>
      </c>
      <c r="L87" s="4" t="e">
        <f>D87/D89</f>
        <v>#DIV/0!</v>
      </c>
      <c r="M87" s="4" t="e">
        <f>E87/E89</f>
        <v>#DIV/0!</v>
      </c>
      <c r="N87" s="4" t="e">
        <f>F87/F89</f>
        <v>#DIV/0!</v>
      </c>
      <c r="O87" s="4"/>
    </row>
    <row r="89" spans="1:23" s="6" customFormat="1" x14ac:dyDescent="0.25"/>
    <row r="93" spans="1:23" x14ac:dyDescent="0.25">
      <c r="A93" t="s">
        <v>108</v>
      </c>
    </row>
    <row r="94" spans="1:23" x14ac:dyDescent="0.25">
      <c r="A94" t="s">
        <v>1</v>
      </c>
    </row>
    <row r="95" spans="1:23" x14ac:dyDescent="0.25">
      <c r="C95" t="s">
        <v>3</v>
      </c>
      <c r="D95" t="s">
        <v>40</v>
      </c>
      <c r="K95" s="4"/>
      <c r="L95" s="4"/>
      <c r="M95" s="4"/>
      <c r="N95" s="4"/>
      <c r="O95" s="4"/>
      <c r="S95" s="2"/>
      <c r="T95" s="2"/>
      <c r="U95" s="2"/>
      <c r="V95" s="2"/>
      <c r="W95" s="2"/>
    </row>
    <row r="96" spans="1:23" s="3" customFormat="1" ht="60" x14ac:dyDescent="0.25">
      <c r="D96" s="3" t="s">
        <v>41</v>
      </c>
      <c r="E96" s="3" t="s">
        <v>42</v>
      </c>
      <c r="F96" s="3" t="s">
        <v>43</v>
      </c>
      <c r="G96" s="3" t="s">
        <v>44</v>
      </c>
      <c r="K96" s="3" t="str">
        <f>C95</f>
        <v>Total</v>
      </c>
      <c r="L96" s="3" t="str">
        <f>D96</f>
        <v>Central City</v>
      </c>
      <c r="M96" s="3" t="str">
        <f>E96</f>
        <v>Urban Suburb</v>
      </c>
      <c r="N96" s="3" t="str">
        <f>F96</f>
        <v>Surrounding Suburban County</v>
      </c>
      <c r="O96" s="3" t="str">
        <f>G96</f>
        <v>Rural County</v>
      </c>
      <c r="S96" s="3" t="str">
        <f>K96</f>
        <v>Total</v>
      </c>
      <c r="T96" s="3" t="str">
        <f>L96</f>
        <v>Central City</v>
      </c>
      <c r="U96" s="3" t="str">
        <f>M96</f>
        <v>Urban Suburb</v>
      </c>
      <c r="V96" s="3" t="str">
        <f>N96</f>
        <v>Surrounding Suburban County</v>
      </c>
      <c r="W96" s="3" t="str">
        <f>O96</f>
        <v>Rural County</v>
      </c>
    </row>
    <row r="97" spans="1:23" x14ac:dyDescent="0.25">
      <c r="B97" t="s">
        <v>9</v>
      </c>
      <c r="C97">
        <v>131</v>
      </c>
      <c r="D97">
        <v>25</v>
      </c>
      <c r="E97">
        <v>47</v>
      </c>
      <c r="F97">
        <v>32</v>
      </c>
      <c r="G97">
        <v>27</v>
      </c>
      <c r="J97" t="s">
        <v>9</v>
      </c>
      <c r="K97" s="4">
        <f>C97/C102</f>
        <v>0.13100000000000001</v>
      </c>
      <c r="L97" s="4">
        <f>D97/D102</f>
        <v>8.8028169014084501E-2</v>
      </c>
      <c r="M97" s="4">
        <f>E97/E102</f>
        <v>0.2</v>
      </c>
      <c r="N97" s="4">
        <f>F97/F102</f>
        <v>0.10884353741496598</v>
      </c>
      <c r="O97" s="4">
        <f>G97/G102</f>
        <v>0.14438502673796791</v>
      </c>
      <c r="R97" t="s">
        <v>56</v>
      </c>
      <c r="S97" s="2">
        <f>K97+K98</f>
        <v>0.308</v>
      </c>
      <c r="T97" s="2">
        <f>L97+L98</f>
        <v>0.27464788732394363</v>
      </c>
      <c r="U97" s="2">
        <f>M97+M98</f>
        <v>0.36595744680851061</v>
      </c>
      <c r="V97" s="2">
        <f>N97+N98</f>
        <v>0.2857142857142857</v>
      </c>
      <c r="W97" s="2">
        <f>O97+O98</f>
        <v>0.32085561497326204</v>
      </c>
    </row>
    <row r="98" spans="1:23" x14ac:dyDescent="0.25">
      <c r="B98" t="s">
        <v>10</v>
      </c>
      <c r="C98">
        <v>177</v>
      </c>
      <c r="D98">
        <v>53</v>
      </c>
      <c r="E98">
        <v>39</v>
      </c>
      <c r="F98">
        <v>52</v>
      </c>
      <c r="G98">
        <v>33</v>
      </c>
      <c r="J98" t="s">
        <v>10</v>
      </c>
      <c r="K98" s="4">
        <f>C98/C102</f>
        <v>0.17699999999999999</v>
      </c>
      <c r="L98" s="4">
        <f>D98/D102</f>
        <v>0.18661971830985916</v>
      </c>
      <c r="M98" s="4">
        <f>E98/E102</f>
        <v>0.16595744680851063</v>
      </c>
      <c r="N98" s="4">
        <f>F98/F102</f>
        <v>0.17687074829931973</v>
      </c>
      <c r="O98" s="4">
        <f>G98/G102</f>
        <v>0.17647058823529413</v>
      </c>
      <c r="R98" t="s">
        <v>57</v>
      </c>
      <c r="S98" s="2">
        <f>K99+K100</f>
        <v>0.29199999999999998</v>
      </c>
      <c r="T98" s="2">
        <f>L99+L100</f>
        <v>0.3380281690140845</v>
      </c>
      <c r="U98" s="2">
        <f>M99+M100</f>
        <v>0.31063829787234043</v>
      </c>
      <c r="V98" s="2">
        <f>N99+N100</f>
        <v>0.27891156462585037</v>
      </c>
      <c r="W98" s="2">
        <f>O99+O100</f>
        <v>0.21925133689839571</v>
      </c>
    </row>
    <row r="99" spans="1:23" x14ac:dyDescent="0.25">
      <c r="B99" t="s">
        <v>11</v>
      </c>
      <c r="C99">
        <v>84</v>
      </c>
      <c r="D99">
        <v>30</v>
      </c>
      <c r="E99">
        <v>13</v>
      </c>
      <c r="F99">
        <v>27</v>
      </c>
      <c r="G99">
        <v>14</v>
      </c>
      <c r="J99" t="s">
        <v>11</v>
      </c>
      <c r="K99" s="4">
        <f>C99/C102</f>
        <v>8.4000000000000005E-2</v>
      </c>
      <c r="L99" s="4">
        <f>D99/D102</f>
        <v>0.10563380281690141</v>
      </c>
      <c r="M99" s="4">
        <f>E99/E102</f>
        <v>5.5319148936170209E-2</v>
      </c>
      <c r="N99" s="4">
        <f>F99/F102</f>
        <v>9.1836734693877556E-2</v>
      </c>
      <c r="O99" s="4">
        <f>G99/G102</f>
        <v>7.4866310160427801E-2</v>
      </c>
      <c r="R99" t="s">
        <v>13</v>
      </c>
      <c r="S99" s="2">
        <f t="shared" ref="S99:W99" si="6">K101</f>
        <v>0.13</v>
      </c>
      <c r="T99" s="2">
        <f t="shared" si="6"/>
        <v>0.13732394366197184</v>
      </c>
      <c r="U99" s="2">
        <f t="shared" si="6"/>
        <v>8.5106382978723402E-2</v>
      </c>
      <c r="V99" s="2">
        <f t="shared" si="6"/>
        <v>0.1326530612244898</v>
      </c>
      <c r="W99" s="2">
        <f t="shared" si="6"/>
        <v>0.17112299465240641</v>
      </c>
    </row>
    <row r="100" spans="1:23" x14ac:dyDescent="0.25">
      <c r="B100" t="s">
        <v>12</v>
      </c>
      <c r="C100">
        <v>208</v>
      </c>
      <c r="D100">
        <v>66</v>
      </c>
      <c r="E100">
        <v>60</v>
      </c>
      <c r="F100">
        <v>55</v>
      </c>
      <c r="G100">
        <v>27</v>
      </c>
      <c r="J100" t="s">
        <v>12</v>
      </c>
      <c r="K100" s="4">
        <f>C100/C102</f>
        <v>0.20799999999999999</v>
      </c>
      <c r="L100" s="4">
        <f>D100/D102</f>
        <v>0.23239436619718309</v>
      </c>
      <c r="M100" s="4">
        <f>E100/E102</f>
        <v>0.25531914893617019</v>
      </c>
      <c r="N100" s="4">
        <f>F100/F102</f>
        <v>0.1870748299319728</v>
      </c>
      <c r="O100" s="4">
        <f>G100/G102</f>
        <v>0.14438502673796791</v>
      </c>
      <c r="R100" t="s">
        <v>102</v>
      </c>
      <c r="S100" s="2">
        <f>K104</f>
        <v>0</v>
      </c>
      <c r="T100" s="2">
        <f>L104</f>
        <v>0</v>
      </c>
      <c r="U100" s="2">
        <f>M104</f>
        <v>0</v>
      </c>
      <c r="V100" s="2">
        <f>N104</f>
        <v>0</v>
      </c>
      <c r="W100" s="2">
        <f>O104</f>
        <v>0</v>
      </c>
    </row>
    <row r="101" spans="1:23" x14ac:dyDescent="0.25">
      <c r="B101" t="s">
        <v>13</v>
      </c>
      <c r="C101">
        <v>130</v>
      </c>
      <c r="D101">
        <v>39</v>
      </c>
      <c r="E101">
        <v>20</v>
      </c>
      <c r="F101">
        <v>39</v>
      </c>
      <c r="G101">
        <v>32</v>
      </c>
      <c r="J101" t="s">
        <v>13</v>
      </c>
      <c r="K101" s="4">
        <f>C101/C102</f>
        <v>0.13</v>
      </c>
      <c r="L101" s="4">
        <f>D101/D102</f>
        <v>0.13732394366197184</v>
      </c>
      <c r="M101" s="4">
        <f>E101/E102</f>
        <v>8.5106382978723402E-2</v>
      </c>
      <c r="N101" s="4">
        <f>F101/F102</f>
        <v>0.1326530612244898</v>
      </c>
      <c r="O101" s="4">
        <f>G101/G102</f>
        <v>0.17112299465240641</v>
      </c>
    </row>
    <row r="102" spans="1:23" x14ac:dyDescent="0.25">
      <c r="A102" t="s">
        <v>3</v>
      </c>
      <c r="C102">
        <v>1000</v>
      </c>
      <c r="D102">
        <v>284</v>
      </c>
      <c r="E102">
        <v>235</v>
      </c>
      <c r="F102">
        <v>294</v>
      </c>
      <c r="G102">
        <v>187</v>
      </c>
    </row>
    <row r="104" spans="1:23" s="6" customFormat="1" x14ac:dyDescent="0.25"/>
    <row r="107" spans="1:23" x14ac:dyDescent="0.25">
      <c r="A107" t="s">
        <v>119</v>
      </c>
    </row>
    <row r="108" spans="1:23" x14ac:dyDescent="0.25">
      <c r="A108" t="s">
        <v>1</v>
      </c>
    </row>
    <row r="109" spans="1:23" x14ac:dyDescent="0.25">
      <c r="C109" t="s">
        <v>3</v>
      </c>
      <c r="D109" t="s">
        <v>46</v>
      </c>
    </row>
    <row r="110" spans="1:23" s="3" customFormat="1" ht="79" customHeight="1" x14ac:dyDescent="0.25">
      <c r="D110" s="3" t="s">
        <v>47</v>
      </c>
      <c r="E110" s="3" t="s">
        <v>48</v>
      </c>
      <c r="F110" s="3" t="s">
        <v>49</v>
      </c>
      <c r="K110" s="3" t="str">
        <f>C109</f>
        <v>Total</v>
      </c>
      <c r="L110" s="3" t="str">
        <f>D110</f>
        <v>Most of the time</v>
      </c>
      <c r="M110" s="3" t="str">
        <f>E110</f>
        <v>Some of the time/Only now and then</v>
      </c>
      <c r="N110" s="3" t="str">
        <f>F110</f>
        <v>Hardly at all/Don't know</v>
      </c>
      <c r="S110" s="3" t="str">
        <f>K110</f>
        <v>Total</v>
      </c>
      <c r="T110" s="3" t="str">
        <f>L110</f>
        <v>Most of the time</v>
      </c>
      <c r="U110" s="3" t="str">
        <f>M110</f>
        <v>Some of the time/Only now and then</v>
      </c>
      <c r="V110" s="3" t="str">
        <f>N110</f>
        <v>Hardly at all/Don't know</v>
      </c>
    </row>
    <row r="111" spans="1:23" x14ac:dyDescent="0.25">
      <c r="B111" t="s">
        <v>9</v>
      </c>
      <c r="C111">
        <v>132</v>
      </c>
      <c r="D111">
        <v>90</v>
      </c>
      <c r="E111">
        <v>39</v>
      </c>
      <c r="F111">
        <v>3</v>
      </c>
      <c r="J111" t="s">
        <v>9</v>
      </c>
      <c r="K111" s="4">
        <f>C111/C116</f>
        <v>0.13200000000000001</v>
      </c>
      <c r="L111" s="4">
        <f>D111/D116</f>
        <v>0.21582733812949639</v>
      </c>
      <c r="M111" s="4">
        <f>E111/E116</f>
        <v>8.628318584070796E-2</v>
      </c>
      <c r="N111" s="4">
        <f>F111/F116</f>
        <v>2.2900763358778626E-2</v>
      </c>
      <c r="O111" s="4"/>
      <c r="R111" t="s">
        <v>56</v>
      </c>
      <c r="S111" s="2">
        <f>K111+K112</f>
        <v>0.309</v>
      </c>
      <c r="T111" s="2">
        <f>L111+L112</f>
        <v>0.37410071942446044</v>
      </c>
      <c r="U111" s="2">
        <f>M111+M112</f>
        <v>0.31415929203539822</v>
      </c>
      <c r="V111" s="2">
        <f>N111+N112</f>
        <v>8.3969465648854963E-2</v>
      </c>
    </row>
    <row r="112" spans="1:23" x14ac:dyDescent="0.25">
      <c r="B112" t="s">
        <v>10</v>
      </c>
      <c r="C112">
        <v>177</v>
      </c>
      <c r="D112">
        <v>66</v>
      </c>
      <c r="E112">
        <v>103</v>
      </c>
      <c r="F112">
        <v>8</v>
      </c>
      <c r="J112" t="s">
        <v>10</v>
      </c>
      <c r="K112" s="4">
        <f>C112/C116</f>
        <v>0.17699999999999999</v>
      </c>
      <c r="L112" s="4">
        <f>D112/D116</f>
        <v>0.15827338129496402</v>
      </c>
      <c r="M112" s="4">
        <f>E112/E116</f>
        <v>0.22787610619469026</v>
      </c>
      <c r="N112" s="4">
        <f>F112/F116</f>
        <v>6.1068702290076333E-2</v>
      </c>
      <c r="O112" s="4"/>
      <c r="R112" t="s">
        <v>57</v>
      </c>
      <c r="S112" s="2">
        <f>K113+K114</f>
        <v>0.29099999999999998</v>
      </c>
      <c r="T112" s="2">
        <f>L113+L114</f>
        <v>0.40047961630695444</v>
      </c>
      <c r="U112" s="2">
        <f>M113+M114</f>
        <v>0.23230088495575221</v>
      </c>
      <c r="V112" s="2">
        <f>N113+N114</f>
        <v>0.14503816793893129</v>
      </c>
    </row>
    <row r="113" spans="1:23" x14ac:dyDescent="0.25">
      <c r="B113" t="s">
        <v>11</v>
      </c>
      <c r="C113">
        <v>83</v>
      </c>
      <c r="D113">
        <v>29</v>
      </c>
      <c r="E113">
        <v>47</v>
      </c>
      <c r="F113">
        <v>7</v>
      </c>
      <c r="J113" t="s">
        <v>11</v>
      </c>
      <c r="K113" s="4">
        <f>C113/C116</f>
        <v>8.3000000000000004E-2</v>
      </c>
      <c r="L113" s="4">
        <f>D113/D116</f>
        <v>6.9544364508393283E-2</v>
      </c>
      <c r="M113" s="4">
        <f>E113/E116</f>
        <v>0.10398230088495575</v>
      </c>
      <c r="N113" s="4">
        <f>F113/F116</f>
        <v>5.3435114503816793E-2</v>
      </c>
      <c r="O113" s="4"/>
      <c r="R113" t="s">
        <v>13</v>
      </c>
      <c r="S113" s="2">
        <f>K118</f>
        <v>0</v>
      </c>
      <c r="T113" s="2">
        <f>L118</f>
        <v>0</v>
      </c>
      <c r="U113" s="2">
        <f>M118</f>
        <v>0</v>
      </c>
      <c r="V113" s="2">
        <f>N118</f>
        <v>0</v>
      </c>
    </row>
    <row r="114" spans="1:23" x14ac:dyDescent="0.25">
      <c r="B114" t="s">
        <v>12</v>
      </c>
      <c r="C114">
        <v>208</v>
      </c>
      <c r="D114">
        <v>138</v>
      </c>
      <c r="E114">
        <v>58</v>
      </c>
      <c r="F114">
        <v>12</v>
      </c>
      <c r="J114" t="s">
        <v>12</v>
      </c>
      <c r="K114" s="4">
        <f>C114/C116</f>
        <v>0.20799999999999999</v>
      </c>
      <c r="L114" s="4">
        <f>D114/D116</f>
        <v>0.33093525179856115</v>
      </c>
      <c r="M114" s="4">
        <f>E114/E116</f>
        <v>0.12831858407079647</v>
      </c>
      <c r="N114" s="4">
        <f>F114/F116</f>
        <v>9.1603053435114504E-2</v>
      </c>
      <c r="O114" s="4"/>
      <c r="R114" t="s">
        <v>102</v>
      </c>
      <c r="S114" s="2">
        <f t="shared" ref="S114:V114" si="7">K115</f>
        <v>0.26900000000000002</v>
      </c>
      <c r="T114" s="2">
        <f t="shared" si="7"/>
        <v>0.15107913669064749</v>
      </c>
      <c r="U114" s="2">
        <f t="shared" si="7"/>
        <v>0.29424778761061948</v>
      </c>
      <c r="V114" s="2">
        <f t="shared" si="7"/>
        <v>0.5572519083969466</v>
      </c>
    </row>
    <row r="115" spans="1:23" x14ac:dyDescent="0.25">
      <c r="B115" t="s">
        <v>102</v>
      </c>
      <c r="C115">
        <v>269</v>
      </c>
      <c r="D115">
        <v>63</v>
      </c>
      <c r="E115">
        <v>133</v>
      </c>
      <c r="F115">
        <v>73</v>
      </c>
      <c r="J115" t="s">
        <v>102</v>
      </c>
      <c r="K115" s="4">
        <f>C115/C116</f>
        <v>0.26900000000000002</v>
      </c>
      <c r="L115" s="4">
        <f>D115/D116</f>
        <v>0.15107913669064749</v>
      </c>
      <c r="M115" s="4">
        <f>E115/E116</f>
        <v>0.29424778761061948</v>
      </c>
      <c r="N115" s="4">
        <f>F115/F116</f>
        <v>0.5572519083969466</v>
      </c>
      <c r="O115" s="4"/>
    </row>
    <row r="116" spans="1:23" x14ac:dyDescent="0.25">
      <c r="A116" t="s">
        <v>3</v>
      </c>
      <c r="C116">
        <v>1000</v>
      </c>
      <c r="D116">
        <v>417</v>
      </c>
      <c r="E116">
        <v>452</v>
      </c>
      <c r="F116">
        <v>131</v>
      </c>
    </row>
    <row r="118" spans="1:23" s="6" customFormat="1" x14ac:dyDescent="0.25"/>
    <row r="121" spans="1:23" x14ac:dyDescent="0.25">
      <c r="A121" t="s">
        <v>109</v>
      </c>
    </row>
    <row r="122" spans="1:23" x14ac:dyDescent="0.25">
      <c r="A122" t="s">
        <v>1</v>
      </c>
      <c r="K122" s="4"/>
      <c r="L122" s="4"/>
      <c r="M122" s="4"/>
      <c r="N122" s="4"/>
      <c r="O122" s="4"/>
      <c r="S122" s="2"/>
      <c r="T122" s="2"/>
      <c r="U122" s="2"/>
      <c r="V122" s="2"/>
      <c r="W122" s="2"/>
    </row>
    <row r="123" spans="1:23" x14ac:dyDescent="0.25">
      <c r="C123" t="s">
        <v>3</v>
      </c>
      <c r="D123" t="s">
        <v>51</v>
      </c>
      <c r="K123" s="4"/>
      <c r="L123" s="4"/>
      <c r="M123" s="4"/>
      <c r="N123" s="4"/>
      <c r="O123" s="4"/>
      <c r="S123" s="2"/>
      <c r="T123" s="2"/>
      <c r="U123" s="2"/>
      <c r="V123" s="2"/>
      <c r="W123" s="2"/>
    </row>
    <row r="124" spans="1:23" s="3" customFormat="1" ht="100" x14ac:dyDescent="0.25">
      <c r="D124" s="3" t="s">
        <v>52</v>
      </c>
      <c r="E124" s="3" t="s">
        <v>53</v>
      </c>
      <c r="F124" s="3" t="s">
        <v>54</v>
      </c>
      <c r="G124" s="3" t="s">
        <v>55</v>
      </c>
      <c r="K124" s="3" t="str">
        <f>C123</f>
        <v>Total</v>
      </c>
      <c r="L124" s="3" t="str">
        <f>D124</f>
        <v>Voted for Kamala Harris in 2024</v>
      </c>
      <c r="M124" s="3" t="str">
        <f>E124</f>
        <v>Voted for Donald Trump in 2024</v>
      </c>
      <c r="N124" s="3" t="str">
        <f>F124</f>
        <v>Voted third party presidential candidate in 2024</v>
      </c>
      <c r="O124" s="3" t="str">
        <f>G124</f>
        <v>Did not vote in 2024</v>
      </c>
      <c r="S124" s="3" t="str">
        <f>K124</f>
        <v>Total</v>
      </c>
      <c r="T124" s="3" t="str">
        <f>L124</f>
        <v>Voted for Kamala Harris in 2024</v>
      </c>
      <c r="U124" s="3" t="str">
        <f>M124</f>
        <v>Voted for Donald Trump in 2024</v>
      </c>
      <c r="V124" s="3" t="str">
        <f>N124</f>
        <v>Voted third party presidential candidate in 2024</v>
      </c>
      <c r="W124" s="3" t="str">
        <f>O124</f>
        <v>Did not vote in 2024</v>
      </c>
    </row>
    <row r="125" spans="1:23" x14ac:dyDescent="0.25">
      <c r="B125" t="s">
        <v>9</v>
      </c>
      <c r="C125">
        <v>131</v>
      </c>
      <c r="D125">
        <v>8</v>
      </c>
      <c r="E125">
        <v>107</v>
      </c>
      <c r="F125">
        <v>0</v>
      </c>
      <c r="G125">
        <v>16</v>
      </c>
      <c r="J125" t="s">
        <v>9</v>
      </c>
      <c r="K125" s="4">
        <f>C125/C131</f>
        <v>0.13113113113113112</v>
      </c>
      <c r="L125" s="4">
        <f>D125/D131</f>
        <v>2.1798365122615803E-2</v>
      </c>
      <c r="M125" s="4">
        <f>E125/E131</f>
        <v>0.27937336814621411</v>
      </c>
      <c r="N125" s="4">
        <f>F125/F131</f>
        <v>0</v>
      </c>
      <c r="O125" s="4">
        <f>G125/G131</f>
        <v>6.5573770491803282E-2</v>
      </c>
      <c r="R125" t="s">
        <v>56</v>
      </c>
      <c r="S125" s="2">
        <f>K125+K126</f>
        <v>0.3083083083083083</v>
      </c>
      <c r="T125" s="2">
        <f>L125+L126</f>
        <v>8.99182561307902E-2</v>
      </c>
      <c r="U125" s="2">
        <f>M125+M126</f>
        <v>0.59791122715404699</v>
      </c>
      <c r="V125" s="2">
        <f>N125+N126</f>
        <v>0</v>
      </c>
      <c r="W125" s="2">
        <f>O125+O126</f>
        <v>0.18852459016393441</v>
      </c>
    </row>
    <row r="126" spans="1:23" x14ac:dyDescent="0.25">
      <c r="B126" t="s">
        <v>10</v>
      </c>
      <c r="C126">
        <v>177</v>
      </c>
      <c r="D126">
        <v>25</v>
      </c>
      <c r="E126">
        <v>122</v>
      </c>
      <c r="F126">
        <v>0</v>
      </c>
      <c r="G126">
        <v>30</v>
      </c>
      <c r="J126" t="s">
        <v>10</v>
      </c>
      <c r="K126" s="4">
        <f>C126/C131</f>
        <v>0.17717717717717718</v>
      </c>
      <c r="L126" s="4">
        <f>D126/D131</f>
        <v>6.8119891008174394E-2</v>
      </c>
      <c r="M126" s="4">
        <f>E126/E131</f>
        <v>0.31853785900783288</v>
      </c>
      <c r="N126" s="4">
        <f>F126/F131</f>
        <v>0</v>
      </c>
      <c r="O126" s="4">
        <f>G126/G131</f>
        <v>0.12295081967213115</v>
      </c>
      <c r="R126" t="s">
        <v>57</v>
      </c>
      <c r="S126" s="2">
        <f>K127+K128</f>
        <v>0.29129129129129128</v>
      </c>
      <c r="T126" s="2">
        <f>L127+L128</f>
        <v>0.59400544959128065</v>
      </c>
      <c r="U126" s="2">
        <f>M127+M128</f>
        <v>8.0939947780678853E-2</v>
      </c>
      <c r="V126" s="2">
        <f>N127+N128</f>
        <v>0.4</v>
      </c>
      <c r="W126" s="2">
        <f>O127+O128</f>
        <v>0.16393442622950818</v>
      </c>
    </row>
    <row r="127" spans="1:23" x14ac:dyDescent="0.25">
      <c r="B127" t="s">
        <v>11</v>
      </c>
      <c r="C127">
        <v>83</v>
      </c>
      <c r="D127">
        <v>37</v>
      </c>
      <c r="E127">
        <v>20</v>
      </c>
      <c r="F127">
        <v>0</v>
      </c>
      <c r="G127">
        <v>26</v>
      </c>
      <c r="J127" t="s">
        <v>11</v>
      </c>
      <c r="K127" s="4">
        <f>C127/C131</f>
        <v>8.3083083083083084E-2</v>
      </c>
      <c r="L127" s="4">
        <f>D127/D131</f>
        <v>0.1008174386920981</v>
      </c>
      <c r="M127" s="4">
        <f>E127/E131</f>
        <v>5.2219321148825062E-2</v>
      </c>
      <c r="N127" s="4">
        <f>F127/F131</f>
        <v>0</v>
      </c>
      <c r="O127" s="4">
        <f>G127/G131</f>
        <v>0.10655737704918032</v>
      </c>
      <c r="R127" t="s">
        <v>13</v>
      </c>
      <c r="S127" s="2">
        <f t="shared" ref="S127:W128" si="8">K129</f>
        <v>0.13113113113113112</v>
      </c>
      <c r="T127" s="2">
        <f t="shared" si="8"/>
        <v>0.11444141689373297</v>
      </c>
      <c r="U127" s="2">
        <f t="shared" si="8"/>
        <v>0.12532637075718014</v>
      </c>
      <c r="V127" s="2">
        <f t="shared" si="8"/>
        <v>0</v>
      </c>
      <c r="W127" s="2">
        <f t="shared" si="8"/>
        <v>0.16803278688524589</v>
      </c>
    </row>
    <row r="128" spans="1:23" x14ac:dyDescent="0.25">
      <c r="B128" t="s">
        <v>12</v>
      </c>
      <c r="C128">
        <v>208</v>
      </c>
      <c r="D128">
        <v>181</v>
      </c>
      <c r="E128">
        <v>11</v>
      </c>
      <c r="F128">
        <v>2</v>
      </c>
      <c r="G128">
        <v>14</v>
      </c>
      <c r="J128" t="s">
        <v>12</v>
      </c>
      <c r="K128" s="4">
        <f>C128/C131</f>
        <v>0.20820820820820821</v>
      </c>
      <c r="L128" s="4">
        <f>D128/D131</f>
        <v>0.49318801089918257</v>
      </c>
      <c r="M128" s="4">
        <f>E128/E131</f>
        <v>2.8720626631853787E-2</v>
      </c>
      <c r="N128" s="4">
        <f>F128/F131</f>
        <v>0.4</v>
      </c>
      <c r="O128" s="4">
        <f>G128/G131</f>
        <v>5.737704918032787E-2</v>
      </c>
      <c r="R128" t="s">
        <v>102</v>
      </c>
      <c r="S128" s="2">
        <f t="shared" si="8"/>
        <v>0.26926926926926925</v>
      </c>
      <c r="T128" s="2">
        <f t="shared" si="8"/>
        <v>0.20163487738419619</v>
      </c>
      <c r="U128" s="2">
        <f t="shared" si="8"/>
        <v>0.195822454308094</v>
      </c>
      <c r="V128" s="2">
        <f t="shared" si="8"/>
        <v>0.6</v>
      </c>
      <c r="W128" s="2">
        <f t="shared" si="8"/>
        <v>0.47950819672131145</v>
      </c>
    </row>
    <row r="129" spans="1:23" x14ac:dyDescent="0.25">
      <c r="B129" t="s">
        <v>13</v>
      </c>
      <c r="C129">
        <v>131</v>
      </c>
      <c r="D129">
        <v>42</v>
      </c>
      <c r="E129">
        <v>48</v>
      </c>
      <c r="F129">
        <v>0</v>
      </c>
      <c r="G129">
        <v>41</v>
      </c>
      <c r="J129" t="s">
        <v>13</v>
      </c>
      <c r="K129" s="4">
        <f>C129/C131</f>
        <v>0.13113113113113112</v>
      </c>
      <c r="L129" s="4">
        <f>D129/D131</f>
        <v>0.11444141689373297</v>
      </c>
      <c r="M129" s="4">
        <f>E129/E131</f>
        <v>0.12532637075718014</v>
      </c>
      <c r="N129" s="4">
        <f>F129/F131</f>
        <v>0</v>
      </c>
      <c r="O129" s="4">
        <f>G129/G131</f>
        <v>0.16803278688524589</v>
      </c>
    </row>
    <row r="130" spans="1:23" x14ac:dyDescent="0.25">
      <c r="B130" t="s">
        <v>102</v>
      </c>
      <c r="C130">
        <v>269</v>
      </c>
      <c r="D130">
        <v>74</v>
      </c>
      <c r="E130">
        <v>75</v>
      </c>
      <c r="F130">
        <v>3</v>
      </c>
      <c r="G130">
        <v>117</v>
      </c>
      <c r="J130" t="s">
        <v>102</v>
      </c>
      <c r="K130" s="4">
        <f>C130/C131</f>
        <v>0.26926926926926925</v>
      </c>
      <c r="L130" s="4">
        <f>D130/D131</f>
        <v>0.20163487738419619</v>
      </c>
      <c r="M130" s="4">
        <f>E130/E131</f>
        <v>0.195822454308094</v>
      </c>
      <c r="N130" s="4">
        <f>F130/F131</f>
        <v>0.6</v>
      </c>
      <c r="O130" s="4">
        <f>G130/G131</f>
        <v>0.47950819672131145</v>
      </c>
    </row>
    <row r="131" spans="1:23" x14ac:dyDescent="0.25">
      <c r="A131" t="s">
        <v>3</v>
      </c>
      <c r="C131">
        <v>999</v>
      </c>
      <c r="D131">
        <v>367</v>
      </c>
      <c r="E131">
        <v>383</v>
      </c>
      <c r="F131">
        <v>5</v>
      </c>
      <c r="G131">
        <v>244</v>
      </c>
    </row>
    <row r="136" spans="1:23" x14ac:dyDescent="0.25">
      <c r="K136" s="4"/>
      <c r="L136" s="4"/>
      <c r="M136" s="4"/>
      <c r="N136" s="4"/>
      <c r="O136" s="4"/>
      <c r="S136" s="2"/>
      <c r="T136" s="2"/>
      <c r="U136" s="2"/>
      <c r="V136" s="2"/>
      <c r="W136" s="2"/>
    </row>
    <row r="137" spans="1:23" x14ac:dyDescent="0.25">
      <c r="K137" s="4"/>
      <c r="L137" s="4"/>
      <c r="M137" s="4"/>
      <c r="N137" s="4"/>
      <c r="O137" s="4"/>
      <c r="S137" s="2"/>
      <c r="T137" s="2"/>
      <c r="U137" s="2"/>
      <c r="V137" s="2"/>
      <c r="W137" s="2"/>
    </row>
    <row r="138" spans="1:23" x14ac:dyDescent="0.25">
      <c r="K138" s="4"/>
      <c r="L138" s="4"/>
      <c r="M138" s="4"/>
      <c r="N138" s="4"/>
      <c r="O138" s="4"/>
      <c r="S138" s="2"/>
      <c r="T138" s="2"/>
      <c r="U138" s="2"/>
      <c r="V138" s="2"/>
      <c r="W138" s="2"/>
    </row>
    <row r="139" spans="1:23" x14ac:dyDescent="0.25">
      <c r="K139" s="4"/>
      <c r="L139" s="4"/>
      <c r="M139" s="4"/>
      <c r="N139" s="4"/>
      <c r="O139" s="4"/>
    </row>
    <row r="140" spans="1:23" x14ac:dyDescent="0.25">
      <c r="K140" s="4"/>
      <c r="L140" s="4"/>
      <c r="M140" s="4"/>
      <c r="N140" s="4"/>
      <c r="O140" s="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771ED-9FFF-E64D-8544-C42DD83C535A}">
  <dimension ref="A1:W140"/>
  <sheetViews>
    <sheetView showGridLines="0" workbookViewId="0">
      <selection activeCell="A2" sqref="A2"/>
    </sheetView>
  </sheetViews>
  <sheetFormatPr baseColWidth="10" defaultRowHeight="19" x14ac:dyDescent="0.25"/>
  <cols>
    <col min="2" max="2" width="26.140625" customWidth="1"/>
    <col min="5" max="5" width="12.42578125" customWidth="1"/>
    <col min="6" max="7" width="12"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7" t="s">
        <v>233</v>
      </c>
    </row>
    <row r="2" spans="1:23" x14ac:dyDescent="0.25">
      <c r="A2" t="s">
        <v>239</v>
      </c>
    </row>
    <row r="4" spans="1:23" x14ac:dyDescent="0.25">
      <c r="A4" t="s">
        <v>110</v>
      </c>
    </row>
    <row r="5" spans="1:23" x14ac:dyDescent="0.25">
      <c r="A5" t="s">
        <v>1</v>
      </c>
    </row>
    <row r="6" spans="1:23" x14ac:dyDescent="0.25">
      <c r="C6" t="s">
        <v>3</v>
      </c>
      <c r="D6" t="s">
        <v>2</v>
      </c>
    </row>
    <row r="7" spans="1:23" s="3" customFormat="1" ht="4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325</v>
      </c>
      <c r="D8">
        <v>189</v>
      </c>
      <c r="E8">
        <v>98</v>
      </c>
      <c r="F8">
        <v>23</v>
      </c>
      <c r="G8">
        <v>15</v>
      </c>
      <c r="J8" t="s">
        <v>9</v>
      </c>
      <c r="K8" s="4">
        <f>C8/C14</f>
        <v>0.32467532467532467</v>
      </c>
      <c r="L8" s="4">
        <f>D8/D14</f>
        <v>0.6428571428571429</v>
      </c>
      <c r="M8" s="4">
        <f>E8/E14</f>
        <v>0.27374301675977653</v>
      </c>
      <c r="N8" s="4">
        <f>F8/F14</f>
        <v>8.0419580419580416E-2</v>
      </c>
      <c r="O8" s="4">
        <f>G8/G14</f>
        <v>0.23809523809523808</v>
      </c>
      <c r="R8" t="s">
        <v>56</v>
      </c>
      <c r="S8" s="2">
        <f>K8+K9</f>
        <v>0.50449550449550451</v>
      </c>
      <c r="T8" s="2">
        <f>L8+L9</f>
        <v>0.8231292517006803</v>
      </c>
      <c r="U8" s="2">
        <f>M8+M9</f>
        <v>0.42737430167597767</v>
      </c>
      <c r="V8" s="2">
        <f>N8+N9</f>
        <v>0.30069930069930073</v>
      </c>
      <c r="W8" s="2">
        <f>O8+O9</f>
        <v>0.38095238095238093</v>
      </c>
    </row>
    <row r="9" spans="1:23" x14ac:dyDescent="0.25">
      <c r="B9" t="s">
        <v>10</v>
      </c>
      <c r="C9">
        <v>180</v>
      </c>
      <c r="D9">
        <v>53</v>
      </c>
      <c r="E9">
        <v>55</v>
      </c>
      <c r="F9">
        <v>63</v>
      </c>
      <c r="G9">
        <v>9</v>
      </c>
      <c r="J9" t="s">
        <v>10</v>
      </c>
      <c r="K9" s="4">
        <f>C9/C14</f>
        <v>0.17982017982017981</v>
      </c>
      <c r="L9" s="4">
        <f>D9/D14</f>
        <v>0.18027210884353742</v>
      </c>
      <c r="M9" s="4">
        <f>E9/E14</f>
        <v>0.15363128491620112</v>
      </c>
      <c r="N9" s="4">
        <f>F9/F14</f>
        <v>0.22027972027972029</v>
      </c>
      <c r="O9" s="4">
        <f>G9/G14</f>
        <v>0.14285714285714285</v>
      </c>
      <c r="R9" t="s">
        <v>57</v>
      </c>
      <c r="S9" s="2">
        <f>K10+K11</f>
        <v>0.34665334665334668</v>
      </c>
      <c r="T9" s="2">
        <f>L10+L11</f>
        <v>7.8231292517006806E-2</v>
      </c>
      <c r="U9" s="2">
        <f>M10+M11</f>
        <v>0.37988826815642457</v>
      </c>
      <c r="V9" s="2">
        <f>N10+N11</f>
        <v>0.60839160839160844</v>
      </c>
      <c r="W9" s="2">
        <f>O10+O11</f>
        <v>0.22222222222222221</v>
      </c>
    </row>
    <row r="10" spans="1:23" x14ac:dyDescent="0.25">
      <c r="B10" t="s">
        <v>11</v>
      </c>
      <c r="C10">
        <v>111</v>
      </c>
      <c r="D10">
        <v>9</v>
      </c>
      <c r="E10">
        <v>50</v>
      </c>
      <c r="F10">
        <v>49</v>
      </c>
      <c r="G10">
        <v>3</v>
      </c>
      <c r="J10" t="s">
        <v>11</v>
      </c>
      <c r="K10" s="4">
        <f>C10/C14</f>
        <v>0.1108891108891109</v>
      </c>
      <c r="L10" s="4">
        <f>D10/D14</f>
        <v>3.0612244897959183E-2</v>
      </c>
      <c r="M10" s="4">
        <f>E10/E14</f>
        <v>0.13966480446927373</v>
      </c>
      <c r="N10" s="4">
        <f>F10/F14</f>
        <v>0.17132867132867133</v>
      </c>
      <c r="O10" s="4">
        <f>G10/G14</f>
        <v>4.7619047619047616E-2</v>
      </c>
      <c r="R10" t="s">
        <v>13</v>
      </c>
      <c r="S10" s="2">
        <f t="shared" ref="S10:W11" si="0">K12</f>
        <v>9.5904095904095904E-2</v>
      </c>
      <c r="T10" s="2">
        <f t="shared" si="0"/>
        <v>6.1224489795918366E-2</v>
      </c>
      <c r="U10" s="2">
        <f t="shared" si="0"/>
        <v>0.12290502793296089</v>
      </c>
      <c r="V10" s="2">
        <f t="shared" si="0"/>
        <v>5.944055944055944E-2</v>
      </c>
      <c r="W10" s="2">
        <f t="shared" si="0"/>
        <v>0.26984126984126983</v>
      </c>
    </row>
    <row r="11" spans="1:23" x14ac:dyDescent="0.25">
      <c r="B11" t="s">
        <v>12</v>
      </c>
      <c r="C11">
        <v>236</v>
      </c>
      <c r="D11">
        <v>14</v>
      </c>
      <c r="E11">
        <v>86</v>
      </c>
      <c r="F11">
        <v>125</v>
      </c>
      <c r="G11">
        <v>11</v>
      </c>
      <c r="J11" t="s">
        <v>12</v>
      </c>
      <c r="K11" s="4">
        <f>C11/C14</f>
        <v>0.23576423576423577</v>
      </c>
      <c r="L11" s="4">
        <f>D11/D14</f>
        <v>4.7619047619047616E-2</v>
      </c>
      <c r="M11" s="4">
        <f>E11/E14</f>
        <v>0.24022346368715083</v>
      </c>
      <c r="N11" s="4">
        <f>F11/F14</f>
        <v>0.43706293706293708</v>
      </c>
      <c r="O11" s="4">
        <f>G11/G14</f>
        <v>0.17460317460317459</v>
      </c>
      <c r="R11" t="s">
        <v>102</v>
      </c>
      <c r="S11" s="2">
        <f t="shared" si="0"/>
        <v>5.2947052947052944E-2</v>
      </c>
      <c r="T11" s="2">
        <f t="shared" si="0"/>
        <v>3.7414965986394558E-2</v>
      </c>
      <c r="U11" s="2">
        <f t="shared" si="0"/>
        <v>6.9832402234636867E-2</v>
      </c>
      <c r="V11" s="2">
        <f t="shared" si="0"/>
        <v>3.1468531468531472E-2</v>
      </c>
      <c r="W11" s="2">
        <f t="shared" si="0"/>
        <v>0.12698412698412698</v>
      </c>
    </row>
    <row r="12" spans="1:23" x14ac:dyDescent="0.25">
      <c r="B12" t="s">
        <v>13</v>
      </c>
      <c r="C12">
        <v>96</v>
      </c>
      <c r="D12">
        <v>18</v>
      </c>
      <c r="E12">
        <v>44</v>
      </c>
      <c r="F12">
        <v>17</v>
      </c>
      <c r="G12">
        <v>17</v>
      </c>
      <c r="J12" t="s">
        <v>13</v>
      </c>
      <c r="K12" s="4">
        <f>C12/C14</f>
        <v>9.5904095904095904E-2</v>
      </c>
      <c r="L12" s="4">
        <f>D12/D14</f>
        <v>6.1224489795918366E-2</v>
      </c>
      <c r="M12" s="4">
        <f>E12/E14</f>
        <v>0.12290502793296089</v>
      </c>
      <c r="N12" s="4">
        <f>F12/F14</f>
        <v>5.944055944055944E-2</v>
      </c>
      <c r="O12" s="4">
        <f>G12/G14</f>
        <v>0.26984126984126983</v>
      </c>
    </row>
    <row r="13" spans="1:23" x14ac:dyDescent="0.25">
      <c r="B13" t="s">
        <v>102</v>
      </c>
      <c r="C13">
        <v>53</v>
      </c>
      <c r="D13">
        <v>11</v>
      </c>
      <c r="E13">
        <v>25</v>
      </c>
      <c r="F13">
        <v>9</v>
      </c>
      <c r="G13">
        <v>8</v>
      </c>
      <c r="J13" t="s">
        <v>102</v>
      </c>
      <c r="K13" s="4">
        <f>C13/C14</f>
        <v>5.2947052947052944E-2</v>
      </c>
      <c r="L13" s="4">
        <f>D13/D14</f>
        <v>3.7414965986394558E-2</v>
      </c>
      <c r="M13" s="4">
        <f>E13/E14</f>
        <v>6.9832402234636867E-2</v>
      </c>
      <c r="N13" s="4">
        <f>F13/F14</f>
        <v>3.1468531468531472E-2</v>
      </c>
      <c r="O13" s="4">
        <f>G13/G14</f>
        <v>0.12698412698412698</v>
      </c>
    </row>
    <row r="14" spans="1:23" x14ac:dyDescent="0.25">
      <c r="A14" t="s">
        <v>3</v>
      </c>
      <c r="C14">
        <v>1001</v>
      </c>
      <c r="D14">
        <v>294</v>
      </c>
      <c r="E14">
        <v>358</v>
      </c>
      <c r="F14">
        <v>286</v>
      </c>
      <c r="G14">
        <v>63</v>
      </c>
    </row>
    <row r="16" spans="1:23" s="6" customFormat="1" x14ac:dyDescent="0.25"/>
    <row r="18" spans="1:23" x14ac:dyDescent="0.25">
      <c r="A18" t="s">
        <v>111</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324</v>
      </c>
      <c r="D22">
        <v>156</v>
      </c>
      <c r="E22">
        <v>112</v>
      </c>
      <c r="F22">
        <v>44</v>
      </c>
      <c r="G22">
        <v>12</v>
      </c>
      <c r="J22" t="s">
        <v>9</v>
      </c>
      <c r="K22" s="4">
        <f>C22/C28</f>
        <v>0.32497492477432299</v>
      </c>
      <c r="L22" s="4">
        <f>D22/D28</f>
        <v>0.624</v>
      </c>
      <c r="M22" s="4">
        <f>E22/E28</f>
        <v>0.3303834808259587</v>
      </c>
      <c r="N22" s="4">
        <f>F22/F28</f>
        <v>0.12865497076023391</v>
      </c>
      <c r="O22" s="4">
        <f>G22/G28</f>
        <v>0.18181818181818182</v>
      </c>
      <c r="R22" t="s">
        <v>56</v>
      </c>
      <c r="S22" s="2">
        <f>K22+K23</f>
        <v>0.50551654964894688</v>
      </c>
      <c r="T22" s="2">
        <f>L22+L23</f>
        <v>0.8</v>
      </c>
      <c r="U22" s="2">
        <f>M22+M23</f>
        <v>0.56047197640117996</v>
      </c>
      <c r="V22" s="2">
        <f>N22+N23</f>
        <v>0.26900584795321636</v>
      </c>
      <c r="W22" s="2">
        <f>O22+O23</f>
        <v>0.33333333333333337</v>
      </c>
    </row>
    <row r="23" spans="1:23" x14ac:dyDescent="0.25">
      <c r="B23" t="s">
        <v>10</v>
      </c>
      <c r="C23">
        <v>180</v>
      </c>
      <c r="D23">
        <v>44</v>
      </c>
      <c r="E23">
        <v>78</v>
      </c>
      <c r="F23">
        <v>48</v>
      </c>
      <c r="G23">
        <v>10</v>
      </c>
      <c r="J23" t="s">
        <v>10</v>
      </c>
      <c r="K23" s="4">
        <f>C23/C28</f>
        <v>0.18054162487462388</v>
      </c>
      <c r="L23" s="4">
        <f>D23/D28</f>
        <v>0.17599999999999999</v>
      </c>
      <c r="M23" s="4">
        <f>E23/E28</f>
        <v>0.23008849557522124</v>
      </c>
      <c r="N23" s="4">
        <f>F23/F28</f>
        <v>0.14035087719298245</v>
      </c>
      <c r="O23" s="4">
        <f>G23/G28</f>
        <v>0.15151515151515152</v>
      </c>
      <c r="R23" t="s">
        <v>57</v>
      </c>
      <c r="S23" s="2">
        <f>K24+K25</f>
        <v>0.34704112337011034</v>
      </c>
      <c r="T23" s="2">
        <f>L24+L25</f>
        <v>0.1</v>
      </c>
      <c r="U23" s="2">
        <f>M24+M25</f>
        <v>0.24483775811209441</v>
      </c>
      <c r="V23" s="2">
        <f>N24+N25</f>
        <v>0.65497076023391809</v>
      </c>
      <c r="W23" s="2">
        <f>O24+O25</f>
        <v>0.21212121212121213</v>
      </c>
    </row>
    <row r="24" spans="1:23" x14ac:dyDescent="0.25">
      <c r="B24" t="s">
        <v>11</v>
      </c>
      <c r="C24">
        <v>110</v>
      </c>
      <c r="D24">
        <v>16</v>
      </c>
      <c r="E24">
        <v>40</v>
      </c>
      <c r="F24">
        <v>50</v>
      </c>
      <c r="G24">
        <v>4</v>
      </c>
      <c r="J24" t="s">
        <v>11</v>
      </c>
      <c r="K24" s="4">
        <f>C24/C28</f>
        <v>0.11033099297893681</v>
      </c>
      <c r="L24" s="4">
        <f>D24/D28</f>
        <v>6.4000000000000001E-2</v>
      </c>
      <c r="M24" s="4">
        <f>E24/E28</f>
        <v>0.11799410029498525</v>
      </c>
      <c r="N24" s="4">
        <f>F24/F28</f>
        <v>0.14619883040935672</v>
      </c>
      <c r="O24" s="4">
        <f>G24/G28</f>
        <v>6.0606060606060608E-2</v>
      </c>
      <c r="R24" t="s">
        <v>13</v>
      </c>
      <c r="S24" s="2">
        <f t="shared" ref="S24:W25" si="1">K26</f>
        <v>9.5285857572718152E-2</v>
      </c>
      <c r="T24" s="2">
        <f t="shared" si="1"/>
        <v>6.4000000000000001E-2</v>
      </c>
      <c r="U24" s="2">
        <f t="shared" si="1"/>
        <v>0.12094395280235988</v>
      </c>
      <c r="V24" s="2">
        <f t="shared" si="1"/>
        <v>6.1403508771929821E-2</v>
      </c>
      <c r="W24" s="2">
        <f t="shared" si="1"/>
        <v>0.25757575757575757</v>
      </c>
    </row>
    <row r="25" spans="1:23" x14ac:dyDescent="0.25">
      <c r="B25" t="s">
        <v>12</v>
      </c>
      <c r="C25">
        <v>236</v>
      </c>
      <c r="D25">
        <v>9</v>
      </c>
      <c r="E25">
        <v>43</v>
      </c>
      <c r="F25">
        <v>174</v>
      </c>
      <c r="G25">
        <v>10</v>
      </c>
      <c r="J25" t="s">
        <v>12</v>
      </c>
      <c r="K25" s="4">
        <f>C25/C28</f>
        <v>0.23671013039117353</v>
      </c>
      <c r="L25" s="4">
        <f>D25/D28</f>
        <v>3.5999999999999997E-2</v>
      </c>
      <c r="M25" s="4">
        <f>E25/E28</f>
        <v>0.12684365781710916</v>
      </c>
      <c r="N25" s="4">
        <f>F25/F28</f>
        <v>0.50877192982456143</v>
      </c>
      <c r="O25" s="4">
        <f>G25/G28</f>
        <v>0.15151515151515152</v>
      </c>
      <c r="R25" t="s">
        <v>102</v>
      </c>
      <c r="S25" s="2">
        <f t="shared" si="1"/>
        <v>5.2156469408224673E-2</v>
      </c>
      <c r="T25" s="2">
        <f t="shared" si="1"/>
        <v>3.5999999999999997E-2</v>
      </c>
      <c r="U25" s="2">
        <f t="shared" si="1"/>
        <v>7.3746312684365781E-2</v>
      </c>
      <c r="V25" s="2">
        <f t="shared" si="1"/>
        <v>1.4619883040935672E-2</v>
      </c>
      <c r="W25" s="2">
        <f t="shared" si="1"/>
        <v>0.19696969696969696</v>
      </c>
    </row>
    <row r="26" spans="1:23" x14ac:dyDescent="0.25">
      <c r="B26" t="s">
        <v>13</v>
      </c>
      <c r="C26">
        <v>95</v>
      </c>
      <c r="D26">
        <v>16</v>
      </c>
      <c r="E26">
        <v>41</v>
      </c>
      <c r="F26">
        <v>21</v>
      </c>
      <c r="G26">
        <v>17</v>
      </c>
      <c r="J26" t="s">
        <v>13</v>
      </c>
      <c r="K26" s="4">
        <f>C26/C28</f>
        <v>9.5285857572718152E-2</v>
      </c>
      <c r="L26" s="4">
        <f>D26/D28</f>
        <v>6.4000000000000001E-2</v>
      </c>
      <c r="M26" s="4">
        <f>E26/E28</f>
        <v>0.12094395280235988</v>
      </c>
      <c r="N26" s="4">
        <f>F26/F28</f>
        <v>6.1403508771929821E-2</v>
      </c>
      <c r="O26" s="4">
        <f>G26/G28</f>
        <v>0.25757575757575757</v>
      </c>
    </row>
    <row r="27" spans="1:23" x14ac:dyDescent="0.25">
      <c r="B27" t="s">
        <v>102</v>
      </c>
      <c r="C27">
        <v>52</v>
      </c>
      <c r="D27">
        <v>9</v>
      </c>
      <c r="E27">
        <v>25</v>
      </c>
      <c r="F27">
        <v>5</v>
      </c>
      <c r="G27">
        <v>13</v>
      </c>
      <c r="J27" t="s">
        <v>102</v>
      </c>
      <c r="K27" s="4">
        <f>C27/C28</f>
        <v>5.2156469408224673E-2</v>
      </c>
      <c r="L27" s="4">
        <f>D27/D28</f>
        <v>3.5999999999999997E-2</v>
      </c>
      <c r="M27" s="4">
        <f>E27/E28</f>
        <v>7.3746312684365781E-2</v>
      </c>
      <c r="N27" s="4">
        <f>F27/F28</f>
        <v>1.4619883040935672E-2</v>
      </c>
      <c r="O27" s="4">
        <f>G27/G28</f>
        <v>0.19696969696969696</v>
      </c>
    </row>
    <row r="28" spans="1:23" x14ac:dyDescent="0.25">
      <c r="A28" t="s">
        <v>3</v>
      </c>
      <c r="C28">
        <v>997</v>
      </c>
      <c r="D28">
        <v>250</v>
      </c>
      <c r="E28">
        <v>339</v>
      </c>
      <c r="F28">
        <v>342</v>
      </c>
      <c r="G28">
        <v>66</v>
      </c>
    </row>
    <row r="30" spans="1:23" s="6" customFormat="1" x14ac:dyDescent="0.25"/>
    <row r="33" spans="1:23" x14ac:dyDescent="0.25">
      <c r="A33" t="s">
        <v>112</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9</v>
      </c>
      <c r="C37">
        <v>324</v>
      </c>
      <c r="D37">
        <v>189</v>
      </c>
      <c r="E37">
        <v>92</v>
      </c>
      <c r="F37">
        <v>43</v>
      </c>
      <c r="J37" t="s">
        <v>9</v>
      </c>
      <c r="K37" s="4">
        <f>C37/C43</f>
        <v>0.32400000000000001</v>
      </c>
      <c r="L37" s="4">
        <f>D37/D43</f>
        <v>0.30047694753577109</v>
      </c>
      <c r="M37" s="4">
        <f>E37/E43</f>
        <v>0.43601895734597157</v>
      </c>
      <c r="N37" s="4">
        <f>F37/F43</f>
        <v>0.26874999999999999</v>
      </c>
      <c r="O37" s="4"/>
      <c r="R37" t="s">
        <v>56</v>
      </c>
      <c r="S37" s="2">
        <f>K37+K38</f>
        <v>0.505</v>
      </c>
      <c r="T37" s="2">
        <f>L37+L38</f>
        <v>0.44992050874403822</v>
      </c>
      <c r="U37" s="2">
        <f>M37+M38</f>
        <v>0.69194312796208535</v>
      </c>
      <c r="V37" s="2">
        <f>N37+N38</f>
        <v>0.47499999999999998</v>
      </c>
      <c r="W37" s="2"/>
    </row>
    <row r="38" spans="1:23" x14ac:dyDescent="0.25">
      <c r="B38" t="s">
        <v>10</v>
      </c>
      <c r="C38">
        <v>181</v>
      </c>
      <c r="D38">
        <v>94</v>
      </c>
      <c r="E38">
        <v>54</v>
      </c>
      <c r="F38">
        <v>33</v>
      </c>
      <c r="J38" t="s">
        <v>10</v>
      </c>
      <c r="K38" s="4">
        <f>C38/C43</f>
        <v>0.18099999999999999</v>
      </c>
      <c r="L38" s="4">
        <f>D38/D43</f>
        <v>0.1494435612082671</v>
      </c>
      <c r="M38" s="4">
        <f>E38/E43</f>
        <v>0.25592417061611372</v>
      </c>
      <c r="N38" s="4">
        <f>F38/F43</f>
        <v>0.20624999999999999</v>
      </c>
      <c r="O38" s="4"/>
      <c r="R38" t="s">
        <v>57</v>
      </c>
      <c r="S38" s="2">
        <f>K39+K40</f>
        <v>0.34699999999999998</v>
      </c>
      <c r="T38" s="2">
        <f>L39+L40</f>
        <v>0.43084260731319557</v>
      </c>
      <c r="U38" s="2">
        <f>M39+M40</f>
        <v>9.4786729857819899E-2</v>
      </c>
      <c r="V38" s="2">
        <f>N39+N40</f>
        <v>0.35</v>
      </c>
      <c r="W38" s="2"/>
    </row>
    <row r="39" spans="1:23" x14ac:dyDescent="0.25">
      <c r="B39" t="s">
        <v>11</v>
      </c>
      <c r="C39">
        <v>110</v>
      </c>
      <c r="D39">
        <v>90</v>
      </c>
      <c r="E39">
        <v>5</v>
      </c>
      <c r="F39">
        <v>15</v>
      </c>
      <c r="J39" t="s">
        <v>11</v>
      </c>
      <c r="K39" s="4">
        <f>C39/C43</f>
        <v>0.11</v>
      </c>
      <c r="L39" s="4">
        <f>D39/D43</f>
        <v>0.14308426073131955</v>
      </c>
      <c r="M39" s="4">
        <f>E39/E43</f>
        <v>2.3696682464454975E-2</v>
      </c>
      <c r="N39" s="4">
        <f>F39/F43</f>
        <v>9.375E-2</v>
      </c>
      <c r="O39" s="4"/>
      <c r="R39" t="s">
        <v>13</v>
      </c>
      <c r="S39" s="2">
        <f t="shared" ref="S39:V40" si="2">K41</f>
        <v>9.6000000000000002E-2</v>
      </c>
      <c r="T39" s="2">
        <f t="shared" si="2"/>
        <v>8.1081081081081086E-2</v>
      </c>
      <c r="U39" s="2">
        <f t="shared" si="2"/>
        <v>0.14218009478672985</v>
      </c>
      <c r="V39" s="2">
        <f t="shared" si="2"/>
        <v>9.375E-2</v>
      </c>
      <c r="W39" s="2"/>
    </row>
    <row r="40" spans="1:23" x14ac:dyDescent="0.25">
      <c r="B40" t="s">
        <v>12</v>
      </c>
      <c r="C40">
        <v>237</v>
      </c>
      <c r="D40">
        <v>181</v>
      </c>
      <c r="E40">
        <v>15</v>
      </c>
      <c r="F40">
        <v>41</v>
      </c>
      <c r="J40" t="s">
        <v>12</v>
      </c>
      <c r="K40" s="4">
        <f>C40/C43</f>
        <v>0.23699999999999999</v>
      </c>
      <c r="L40" s="4">
        <f>D40/D43</f>
        <v>0.28775834658187599</v>
      </c>
      <c r="M40" s="4">
        <f>E40/E43</f>
        <v>7.1090047393364927E-2</v>
      </c>
      <c r="N40" s="4">
        <f>F40/F43</f>
        <v>0.25624999999999998</v>
      </c>
      <c r="O40" s="4"/>
      <c r="R40" t="s">
        <v>102</v>
      </c>
      <c r="S40" s="2">
        <f t="shared" si="2"/>
        <v>5.1999999999999998E-2</v>
      </c>
      <c r="T40" s="2">
        <f t="shared" si="2"/>
        <v>3.8155802861685212E-2</v>
      </c>
      <c r="U40" s="2">
        <f t="shared" si="2"/>
        <v>7.1090047393364927E-2</v>
      </c>
      <c r="V40" s="2">
        <f t="shared" si="2"/>
        <v>8.1250000000000003E-2</v>
      </c>
      <c r="W40" s="2"/>
    </row>
    <row r="41" spans="1:23" x14ac:dyDescent="0.25">
      <c r="B41" t="s">
        <v>13</v>
      </c>
      <c r="C41">
        <v>96</v>
      </c>
      <c r="D41">
        <v>51</v>
      </c>
      <c r="E41">
        <v>30</v>
      </c>
      <c r="F41">
        <v>15</v>
      </c>
      <c r="J41" t="s">
        <v>13</v>
      </c>
      <c r="K41" s="4">
        <f>C41/C43</f>
        <v>9.6000000000000002E-2</v>
      </c>
      <c r="L41" s="4">
        <f>D41/D43</f>
        <v>8.1081081081081086E-2</v>
      </c>
      <c r="M41" s="4">
        <f>E41/E43</f>
        <v>0.14218009478672985</v>
      </c>
      <c r="N41" s="4">
        <f>F41/F43</f>
        <v>9.375E-2</v>
      </c>
      <c r="O41" s="4"/>
    </row>
    <row r="42" spans="1:23" x14ac:dyDescent="0.25">
      <c r="B42" t="s">
        <v>102</v>
      </c>
      <c r="C42">
        <v>52</v>
      </c>
      <c r="D42">
        <v>24</v>
      </c>
      <c r="E42">
        <v>15</v>
      </c>
      <c r="F42">
        <v>13</v>
      </c>
      <c r="J42" t="s">
        <v>102</v>
      </c>
      <c r="K42" s="4">
        <f>C42/C43</f>
        <v>5.1999999999999998E-2</v>
      </c>
      <c r="L42" s="4">
        <f>D42/D43</f>
        <v>3.8155802861685212E-2</v>
      </c>
      <c r="M42" s="4">
        <f>E42/E43</f>
        <v>7.1090047393364927E-2</v>
      </c>
      <c r="N42" s="4">
        <f>F42/F43</f>
        <v>8.1250000000000003E-2</v>
      </c>
      <c r="O42" s="4"/>
    </row>
    <row r="43" spans="1:23" x14ac:dyDescent="0.25">
      <c r="A43" t="s">
        <v>3</v>
      </c>
      <c r="C43">
        <v>1000</v>
      </c>
      <c r="D43">
        <v>629</v>
      </c>
      <c r="E43">
        <v>211</v>
      </c>
      <c r="F43">
        <v>160</v>
      </c>
    </row>
    <row r="45" spans="1:23" s="6" customFormat="1" x14ac:dyDescent="0.25"/>
    <row r="48" spans="1:23" x14ac:dyDescent="0.25">
      <c r="A48" t="s">
        <v>113</v>
      </c>
    </row>
    <row r="49" spans="1:23" x14ac:dyDescent="0.25">
      <c r="A49" t="s">
        <v>1</v>
      </c>
    </row>
    <row r="50" spans="1:23" x14ac:dyDescent="0.25">
      <c r="C50" t="s">
        <v>3</v>
      </c>
      <c r="D50" t="s">
        <v>26</v>
      </c>
    </row>
    <row r="51" spans="1:23" x14ac:dyDescent="0.25">
      <c r="D51" t="s">
        <v>27</v>
      </c>
      <c r="E51" t="s">
        <v>28</v>
      </c>
      <c r="K51" t="str">
        <f>C50</f>
        <v>Total</v>
      </c>
      <c r="L51" t="str">
        <f>D51</f>
        <v>Male</v>
      </c>
      <c r="M51" t="str">
        <f>E51</f>
        <v>Female</v>
      </c>
      <c r="S51" t="str">
        <f>K51</f>
        <v>Total</v>
      </c>
      <c r="T51" t="str">
        <f>L51</f>
        <v>Male</v>
      </c>
      <c r="U51" t="str">
        <f>M51</f>
        <v>Female</v>
      </c>
    </row>
    <row r="52" spans="1:23" x14ac:dyDescent="0.25">
      <c r="B52" t="s">
        <v>9</v>
      </c>
      <c r="C52">
        <v>324</v>
      </c>
      <c r="D52">
        <v>134</v>
      </c>
      <c r="E52">
        <v>190</v>
      </c>
      <c r="J52" t="s">
        <v>9</v>
      </c>
      <c r="K52" s="4">
        <f>C52/C58</f>
        <v>0.32367632367632365</v>
      </c>
      <c r="L52" s="4">
        <f>D52/D58</f>
        <v>0.27800829875518673</v>
      </c>
      <c r="M52" s="4">
        <f>E52/E58</f>
        <v>0.36608863198458574</v>
      </c>
      <c r="N52" s="4"/>
      <c r="O52" s="4"/>
      <c r="R52" t="s">
        <v>56</v>
      </c>
      <c r="S52" s="2">
        <f>K52+K53</f>
        <v>0.50349650349650343</v>
      </c>
      <c r="T52" s="2">
        <f>L52+L53</f>
        <v>0.46265560165975106</v>
      </c>
      <c r="U52" s="2">
        <f>M52+M53</f>
        <v>0.54142581888246633</v>
      </c>
      <c r="V52" s="2"/>
      <c r="W52" s="2"/>
    </row>
    <row r="53" spans="1:23" x14ac:dyDescent="0.25">
      <c r="B53" t="s">
        <v>10</v>
      </c>
      <c r="C53">
        <v>180</v>
      </c>
      <c r="D53">
        <v>89</v>
      </c>
      <c r="E53">
        <v>91</v>
      </c>
      <c r="J53" t="s">
        <v>10</v>
      </c>
      <c r="K53" s="4">
        <f>C53/C58</f>
        <v>0.17982017982017981</v>
      </c>
      <c r="L53" s="4">
        <f>D53/D58</f>
        <v>0.18464730290456433</v>
      </c>
      <c r="M53" s="4">
        <f>E53/E58</f>
        <v>0.17533718689788053</v>
      </c>
      <c r="N53" s="4"/>
      <c r="O53" s="4"/>
      <c r="R53" t="s">
        <v>57</v>
      </c>
      <c r="S53" s="2">
        <f>K54+K55</f>
        <v>0.34765234765234765</v>
      </c>
      <c r="T53" s="2">
        <f>L54+L55</f>
        <v>0.43568464730290457</v>
      </c>
      <c r="U53" s="2">
        <f>M54+M55</f>
        <v>0.26589595375722541</v>
      </c>
      <c r="V53" s="2"/>
      <c r="W53" s="2"/>
    </row>
    <row r="54" spans="1:23" x14ac:dyDescent="0.25">
      <c r="B54" t="s">
        <v>11</v>
      </c>
      <c r="C54">
        <v>111</v>
      </c>
      <c r="D54">
        <v>71</v>
      </c>
      <c r="E54">
        <v>40</v>
      </c>
      <c r="J54" t="s">
        <v>11</v>
      </c>
      <c r="K54" s="4">
        <f>C54/C58</f>
        <v>0.1108891108891109</v>
      </c>
      <c r="L54" s="4">
        <f>D54/D58</f>
        <v>0.14730290456431536</v>
      </c>
      <c r="M54" s="4">
        <f>E54/E58</f>
        <v>7.7071290944123308E-2</v>
      </c>
      <c r="N54" s="4"/>
      <c r="O54" s="4"/>
      <c r="R54" t="s">
        <v>13</v>
      </c>
      <c r="S54" s="2">
        <f t="shared" ref="S54:U55" si="3">K56</f>
        <v>9.5904095904095904E-2</v>
      </c>
      <c r="T54" s="2">
        <f t="shared" si="3"/>
        <v>6.6390041493775934E-2</v>
      </c>
      <c r="U54" s="2">
        <f t="shared" si="3"/>
        <v>0.1233140655105973</v>
      </c>
      <c r="V54" s="2"/>
      <c r="W54" s="2"/>
    </row>
    <row r="55" spans="1:23" x14ac:dyDescent="0.25">
      <c r="B55" t="s">
        <v>12</v>
      </c>
      <c r="C55">
        <v>237</v>
      </c>
      <c r="D55">
        <v>139</v>
      </c>
      <c r="E55">
        <v>98</v>
      </c>
      <c r="J55" t="s">
        <v>12</v>
      </c>
      <c r="K55" s="4">
        <f>C55/C58</f>
        <v>0.23676323676323677</v>
      </c>
      <c r="L55" s="4">
        <f>D55/D58</f>
        <v>0.28838174273858919</v>
      </c>
      <c r="M55" s="4">
        <f>E55/E58</f>
        <v>0.18882466281310212</v>
      </c>
      <c r="N55" s="4"/>
      <c r="O55" s="4"/>
      <c r="R55" t="s">
        <v>102</v>
      </c>
      <c r="S55" s="2">
        <f t="shared" si="3"/>
        <v>5.2947052947052944E-2</v>
      </c>
      <c r="T55" s="2">
        <f t="shared" si="3"/>
        <v>3.5269709543568464E-2</v>
      </c>
      <c r="U55" s="2">
        <f t="shared" si="3"/>
        <v>6.9364161849710976E-2</v>
      </c>
      <c r="V55" s="2"/>
      <c r="W55" s="2"/>
    </row>
    <row r="56" spans="1:23" x14ac:dyDescent="0.25">
      <c r="B56" t="s">
        <v>13</v>
      </c>
      <c r="C56">
        <v>96</v>
      </c>
      <c r="D56">
        <v>32</v>
      </c>
      <c r="E56">
        <v>64</v>
      </c>
      <c r="J56" t="s">
        <v>13</v>
      </c>
      <c r="K56" s="4">
        <f>C56/C58</f>
        <v>9.5904095904095904E-2</v>
      </c>
      <c r="L56" s="4">
        <f>D56/D58</f>
        <v>6.6390041493775934E-2</v>
      </c>
      <c r="M56" s="4">
        <f>E56/E58</f>
        <v>0.1233140655105973</v>
      </c>
      <c r="N56" s="4"/>
      <c r="O56" s="4"/>
    </row>
    <row r="57" spans="1:23" x14ac:dyDescent="0.25">
      <c r="B57" t="s">
        <v>102</v>
      </c>
      <c r="C57">
        <v>53</v>
      </c>
      <c r="D57">
        <v>17</v>
      </c>
      <c r="E57">
        <v>36</v>
      </c>
      <c r="J57" t="s">
        <v>102</v>
      </c>
      <c r="K57" s="4">
        <f>C57/C58</f>
        <v>5.2947052947052944E-2</v>
      </c>
      <c r="L57" s="4">
        <f>D57/D58</f>
        <v>3.5269709543568464E-2</v>
      </c>
      <c r="M57" s="4">
        <f>E57/E58</f>
        <v>6.9364161849710976E-2</v>
      </c>
      <c r="N57" s="4"/>
      <c r="O57" s="4"/>
    </row>
    <row r="58" spans="1:23" x14ac:dyDescent="0.25">
      <c r="A58" t="s">
        <v>3</v>
      </c>
      <c r="C58">
        <v>1001</v>
      </c>
      <c r="D58">
        <v>482</v>
      </c>
      <c r="E58">
        <v>519</v>
      </c>
    </row>
    <row r="60" spans="1:23" s="6" customFormat="1" x14ac:dyDescent="0.25"/>
    <row r="63" spans="1:23" x14ac:dyDescent="0.25">
      <c r="A63" t="s">
        <v>114</v>
      </c>
    </row>
    <row r="64" spans="1:23" x14ac:dyDescent="0.25">
      <c r="A64" t="s">
        <v>1</v>
      </c>
    </row>
    <row r="65" spans="1:23" x14ac:dyDescent="0.25">
      <c r="C65" t="s">
        <v>3</v>
      </c>
      <c r="D65" t="s">
        <v>30</v>
      </c>
    </row>
    <row r="66" spans="1:23" s="3" customFormat="1" ht="12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323</v>
      </c>
      <c r="D67">
        <v>116</v>
      </c>
      <c r="E67">
        <v>80</v>
      </c>
      <c r="F67">
        <v>127</v>
      </c>
      <c r="J67" t="s">
        <v>9</v>
      </c>
      <c r="K67" s="4">
        <f>C67/C73</f>
        <v>0.32332332332332331</v>
      </c>
      <c r="L67" s="4">
        <f>D67/D73</f>
        <v>0.39057239057239057</v>
      </c>
      <c r="M67" s="4">
        <f>E67/E73</f>
        <v>0.32388663967611336</v>
      </c>
      <c r="N67" s="4">
        <f>F67/F73</f>
        <v>0.27912087912087913</v>
      </c>
      <c r="O67" s="4"/>
      <c r="R67" t="s">
        <v>56</v>
      </c>
      <c r="S67" s="2">
        <f>K67+K68</f>
        <v>0.50450450450450446</v>
      </c>
      <c r="T67" s="2">
        <f>L67+L68</f>
        <v>0.5252525252525253</v>
      </c>
      <c r="U67" s="2">
        <f>M67+M68</f>
        <v>0.48178137651821862</v>
      </c>
      <c r="V67" s="2">
        <f>N67+N68</f>
        <v>0.50329670329670328</v>
      </c>
      <c r="W67" s="2"/>
    </row>
    <row r="68" spans="1:23" x14ac:dyDescent="0.25">
      <c r="B68" t="s">
        <v>10</v>
      </c>
      <c r="C68">
        <v>181</v>
      </c>
      <c r="D68">
        <v>40</v>
      </c>
      <c r="E68">
        <v>39</v>
      </c>
      <c r="F68">
        <v>102</v>
      </c>
      <c r="J68" t="s">
        <v>10</v>
      </c>
      <c r="K68" s="4">
        <f>C68/C73</f>
        <v>0.18118118118118118</v>
      </c>
      <c r="L68" s="4">
        <f>D68/D73</f>
        <v>0.13468013468013468</v>
      </c>
      <c r="M68" s="4">
        <f>E68/E73</f>
        <v>0.15789473684210525</v>
      </c>
      <c r="N68" s="4">
        <f>F68/F73</f>
        <v>0.22417582417582418</v>
      </c>
      <c r="O68" s="4"/>
      <c r="R68" t="s">
        <v>57</v>
      </c>
      <c r="S68" s="2">
        <f>K69+K70</f>
        <v>0.34634634634634637</v>
      </c>
      <c r="T68" s="2">
        <f>L69+L70</f>
        <v>0.39730639730639733</v>
      </c>
      <c r="U68" s="2">
        <f>M69+M70</f>
        <v>0.38461538461538458</v>
      </c>
      <c r="V68" s="2">
        <f>N69+N70</f>
        <v>0.29230769230769227</v>
      </c>
      <c r="W68" s="2"/>
    </row>
    <row r="69" spans="1:23" x14ac:dyDescent="0.25">
      <c r="B69" t="s">
        <v>11</v>
      </c>
      <c r="C69">
        <v>110</v>
      </c>
      <c r="D69">
        <v>22</v>
      </c>
      <c r="E69">
        <v>23</v>
      </c>
      <c r="F69">
        <v>65</v>
      </c>
      <c r="J69" t="s">
        <v>11</v>
      </c>
      <c r="K69" s="4">
        <f>C69/C73</f>
        <v>0.11011011011011011</v>
      </c>
      <c r="L69" s="4">
        <f>D69/D73</f>
        <v>7.407407407407407E-2</v>
      </c>
      <c r="M69" s="4">
        <f>E69/E73</f>
        <v>9.3117408906882596E-2</v>
      </c>
      <c r="N69" s="4">
        <f>F69/F73</f>
        <v>0.14285714285714285</v>
      </c>
      <c r="O69" s="4"/>
      <c r="R69" t="s">
        <v>13</v>
      </c>
      <c r="S69" s="2">
        <f t="shared" ref="S69:V70" si="4">K71</f>
        <v>9.6096096096096095E-2</v>
      </c>
      <c r="T69" s="2">
        <f t="shared" si="4"/>
        <v>6.3973063973063973E-2</v>
      </c>
      <c r="U69" s="2">
        <f t="shared" si="4"/>
        <v>0.10121457489878542</v>
      </c>
      <c r="V69" s="2">
        <f t="shared" si="4"/>
        <v>0.11428571428571428</v>
      </c>
      <c r="W69" s="2"/>
    </row>
    <row r="70" spans="1:23" x14ac:dyDescent="0.25">
      <c r="B70" t="s">
        <v>12</v>
      </c>
      <c r="C70">
        <v>236</v>
      </c>
      <c r="D70">
        <v>96</v>
      </c>
      <c r="E70">
        <v>72</v>
      </c>
      <c r="F70">
        <v>68</v>
      </c>
      <c r="J70" t="s">
        <v>12</v>
      </c>
      <c r="K70" s="4">
        <f>C70/C73</f>
        <v>0.23623623623623624</v>
      </c>
      <c r="L70" s="4">
        <f>D70/D73</f>
        <v>0.32323232323232326</v>
      </c>
      <c r="M70" s="4">
        <f>E70/E73</f>
        <v>0.291497975708502</v>
      </c>
      <c r="N70" s="4">
        <f>F70/F73</f>
        <v>0.14945054945054945</v>
      </c>
      <c r="O70" s="4"/>
      <c r="R70" t="s">
        <v>102</v>
      </c>
      <c r="S70" s="2">
        <f t="shared" si="4"/>
        <v>5.3053053053053051E-2</v>
      </c>
      <c r="T70" s="2">
        <f t="shared" si="4"/>
        <v>1.3468013468013467E-2</v>
      </c>
      <c r="U70" s="2">
        <f t="shared" si="4"/>
        <v>3.2388663967611336E-2</v>
      </c>
      <c r="V70" s="2">
        <f t="shared" si="4"/>
        <v>9.0109890109890109E-2</v>
      </c>
      <c r="W70" s="2"/>
    </row>
    <row r="71" spans="1:23" x14ac:dyDescent="0.25">
      <c r="B71" t="s">
        <v>13</v>
      </c>
      <c r="C71">
        <v>96</v>
      </c>
      <c r="D71">
        <v>19</v>
      </c>
      <c r="E71">
        <v>25</v>
      </c>
      <c r="F71">
        <v>52</v>
      </c>
      <c r="J71" t="s">
        <v>13</v>
      </c>
      <c r="K71" s="4">
        <f>C71/C73</f>
        <v>9.6096096096096095E-2</v>
      </c>
      <c r="L71" s="4">
        <f>D71/D73</f>
        <v>6.3973063973063973E-2</v>
      </c>
      <c r="M71" s="4">
        <f>E71/E73</f>
        <v>0.10121457489878542</v>
      </c>
      <c r="N71" s="4">
        <f>F71/F73</f>
        <v>0.11428571428571428</v>
      </c>
      <c r="O71" s="4"/>
    </row>
    <row r="72" spans="1:23" x14ac:dyDescent="0.25">
      <c r="B72" t="s">
        <v>102</v>
      </c>
      <c r="C72">
        <v>53</v>
      </c>
      <c r="D72">
        <v>4</v>
      </c>
      <c r="E72">
        <v>8</v>
      </c>
      <c r="F72">
        <v>41</v>
      </c>
      <c r="J72" t="s">
        <v>102</v>
      </c>
      <c r="K72" s="4">
        <f>C72/C73</f>
        <v>5.3053053053053051E-2</v>
      </c>
      <c r="L72" s="4">
        <f>D72/D73</f>
        <v>1.3468013468013467E-2</v>
      </c>
      <c r="M72" s="4">
        <f>E72/E73</f>
        <v>3.2388663967611336E-2</v>
      </c>
      <c r="N72" s="4">
        <f>F72/F73</f>
        <v>9.0109890109890109E-2</v>
      </c>
      <c r="O72" s="4"/>
    </row>
    <row r="73" spans="1:23" x14ac:dyDescent="0.25">
      <c r="A73" t="s">
        <v>3</v>
      </c>
      <c r="C73">
        <v>999</v>
      </c>
      <c r="D73">
        <v>297</v>
      </c>
      <c r="E73">
        <v>247</v>
      </c>
      <c r="F73">
        <v>455</v>
      </c>
    </row>
    <row r="75" spans="1:23" s="6" customFormat="1" x14ac:dyDescent="0.25"/>
    <row r="78" spans="1:23" x14ac:dyDescent="0.25">
      <c r="A78" t="s">
        <v>115</v>
      </c>
    </row>
    <row r="79" spans="1:23" x14ac:dyDescent="0.25">
      <c r="A79" t="s">
        <v>1</v>
      </c>
    </row>
    <row r="80" spans="1:23" ht="25" customHeight="1" x14ac:dyDescent="0.25">
      <c r="C80" t="s">
        <v>3</v>
      </c>
      <c r="D80" t="s">
        <v>35</v>
      </c>
    </row>
    <row r="81" spans="1:23" s="3" customFormat="1" ht="100" x14ac:dyDescent="0.25">
      <c r="D81" s="3" t="s">
        <v>36</v>
      </c>
      <c r="E81" s="3" t="s">
        <v>37</v>
      </c>
      <c r="F81" s="3" t="s">
        <v>38</v>
      </c>
      <c r="K81" s="3" t="str">
        <f>C80</f>
        <v>Total</v>
      </c>
      <c r="L81" s="3" t="str">
        <f>D81</f>
        <v>No HS/HS Graduate</v>
      </c>
      <c r="M81" s="3" t="str">
        <f>E81</f>
        <v>Some college/2-year college graduate</v>
      </c>
      <c r="N81" s="3" t="str">
        <f>F81</f>
        <v>4-year college graduate/post-graduate degree</v>
      </c>
      <c r="S81" s="3" t="str">
        <f>K81</f>
        <v>Total</v>
      </c>
      <c r="T81" s="3" t="str">
        <f>L81</f>
        <v>No HS/HS Graduate</v>
      </c>
      <c r="U81" s="3" t="str">
        <f>M81</f>
        <v>Some college/2-year college graduate</v>
      </c>
      <c r="V81" s="3" t="str">
        <f>N81</f>
        <v>4-year college graduate/post-graduate degree</v>
      </c>
    </row>
    <row r="82" spans="1:23" x14ac:dyDescent="0.25">
      <c r="B82" t="s">
        <v>9</v>
      </c>
      <c r="C82">
        <v>324</v>
      </c>
      <c r="D82">
        <v>92</v>
      </c>
      <c r="E82">
        <v>80</v>
      </c>
      <c r="F82">
        <v>152</v>
      </c>
      <c r="J82" t="s">
        <v>9</v>
      </c>
      <c r="K82" s="4" t="e">
        <f>C82/C89</f>
        <v>#DIV/0!</v>
      </c>
      <c r="L82" s="4" t="e">
        <f>D82/D89</f>
        <v>#DIV/0!</v>
      </c>
      <c r="M82" s="4" t="e">
        <f>E82/E89</f>
        <v>#DIV/0!</v>
      </c>
      <c r="N82" s="4" t="e">
        <f>F82/F89</f>
        <v>#DIV/0!</v>
      </c>
      <c r="O82" s="4"/>
      <c r="R82" t="s">
        <v>56</v>
      </c>
      <c r="S82" s="2" t="e">
        <f>K82+K83</f>
        <v>#DIV/0!</v>
      </c>
      <c r="T82" s="2" t="e">
        <f>L82+L83</f>
        <v>#DIV/0!</v>
      </c>
      <c r="U82" s="2" t="e">
        <f>M82+M83</f>
        <v>#DIV/0!</v>
      </c>
      <c r="V82" s="2" t="e">
        <f>N82+N83</f>
        <v>#DIV/0!</v>
      </c>
      <c r="W82" s="2"/>
    </row>
    <row r="83" spans="1:23" x14ac:dyDescent="0.25">
      <c r="B83" t="s">
        <v>10</v>
      </c>
      <c r="C83">
        <v>181</v>
      </c>
      <c r="D83">
        <v>76</v>
      </c>
      <c r="E83">
        <v>46</v>
      </c>
      <c r="F83">
        <v>59</v>
      </c>
      <c r="J83" t="s">
        <v>10</v>
      </c>
      <c r="K83" s="4" t="e">
        <f>C83/C89</f>
        <v>#DIV/0!</v>
      </c>
      <c r="L83" s="4" t="e">
        <f>D83/D89</f>
        <v>#DIV/0!</v>
      </c>
      <c r="M83" s="4" t="e">
        <f>E83/E89</f>
        <v>#DIV/0!</v>
      </c>
      <c r="N83" s="4" t="e">
        <f>F83/F89</f>
        <v>#DIV/0!</v>
      </c>
      <c r="O83" s="4"/>
      <c r="R83" t="s">
        <v>57</v>
      </c>
      <c r="S83" s="2" t="e">
        <f>K84+K85</f>
        <v>#DIV/0!</v>
      </c>
      <c r="T83" s="2" t="e">
        <f>L84+L85</f>
        <v>#DIV/0!</v>
      </c>
      <c r="U83" s="2" t="e">
        <f>M84+M85</f>
        <v>#DIV/0!</v>
      </c>
      <c r="V83" s="2" t="e">
        <f>N84+N85</f>
        <v>#DIV/0!</v>
      </c>
      <c r="W83" s="2"/>
    </row>
    <row r="84" spans="1:23" x14ac:dyDescent="0.25">
      <c r="B84" t="s">
        <v>11</v>
      </c>
      <c r="C84">
        <v>110</v>
      </c>
      <c r="D84">
        <v>33</v>
      </c>
      <c r="E84">
        <v>44</v>
      </c>
      <c r="F84">
        <v>33</v>
      </c>
      <c r="J84" t="s">
        <v>11</v>
      </c>
      <c r="K84" s="4" t="e">
        <f>C84/C89</f>
        <v>#DIV/0!</v>
      </c>
      <c r="L84" s="4" t="e">
        <f>D84/D89</f>
        <v>#DIV/0!</v>
      </c>
      <c r="M84" s="4" t="e">
        <f>E84/E89</f>
        <v>#DIV/0!</v>
      </c>
      <c r="N84" s="4" t="e">
        <f>F84/F89</f>
        <v>#DIV/0!</v>
      </c>
      <c r="O84" s="4"/>
      <c r="R84" t="s">
        <v>13</v>
      </c>
      <c r="S84" s="2" t="e">
        <f t="shared" ref="S84:V85" si="5">K86</f>
        <v>#DIV/0!</v>
      </c>
      <c r="T84" s="2" t="e">
        <f t="shared" si="5"/>
        <v>#DIV/0!</v>
      </c>
      <c r="U84" s="2" t="e">
        <f t="shared" si="5"/>
        <v>#DIV/0!</v>
      </c>
      <c r="V84" s="2" t="e">
        <f t="shared" si="5"/>
        <v>#DIV/0!</v>
      </c>
      <c r="W84" s="2"/>
    </row>
    <row r="85" spans="1:23" x14ac:dyDescent="0.25">
      <c r="B85" t="s">
        <v>12</v>
      </c>
      <c r="C85">
        <v>237</v>
      </c>
      <c r="D85">
        <v>71</v>
      </c>
      <c r="E85">
        <v>98</v>
      </c>
      <c r="F85">
        <v>68</v>
      </c>
      <c r="J85" t="s">
        <v>12</v>
      </c>
      <c r="K85" s="4" t="e">
        <f>C85/C89</f>
        <v>#DIV/0!</v>
      </c>
      <c r="L85" s="4" t="e">
        <f>D85/D89</f>
        <v>#DIV/0!</v>
      </c>
      <c r="M85" s="4" t="e">
        <f>E85/E89</f>
        <v>#DIV/0!</v>
      </c>
      <c r="N85" s="4" t="e">
        <f>F85/F89</f>
        <v>#DIV/0!</v>
      </c>
      <c r="O85" s="4"/>
      <c r="R85" t="s">
        <v>102</v>
      </c>
      <c r="S85" s="2" t="e">
        <f t="shared" si="5"/>
        <v>#DIV/0!</v>
      </c>
      <c r="T85" s="2" t="e">
        <f t="shared" si="5"/>
        <v>#DIV/0!</v>
      </c>
      <c r="U85" s="2" t="e">
        <f t="shared" si="5"/>
        <v>#DIV/0!</v>
      </c>
      <c r="V85" s="2" t="e">
        <f t="shared" si="5"/>
        <v>#DIV/0!</v>
      </c>
      <c r="W85" s="2"/>
    </row>
    <row r="86" spans="1:23" x14ac:dyDescent="0.25">
      <c r="B86" t="s">
        <v>13</v>
      </c>
      <c r="C86">
        <v>95</v>
      </c>
      <c r="D86">
        <v>46</v>
      </c>
      <c r="E86">
        <v>34</v>
      </c>
      <c r="F86">
        <v>15</v>
      </c>
      <c r="J86" t="s">
        <v>13</v>
      </c>
      <c r="K86" s="4" t="e">
        <f>C86/C89</f>
        <v>#DIV/0!</v>
      </c>
      <c r="L86" s="4" t="e">
        <f>D86/D89</f>
        <v>#DIV/0!</v>
      </c>
      <c r="M86" s="4" t="e">
        <f>E86/E89</f>
        <v>#DIV/0!</v>
      </c>
      <c r="N86" s="4" t="e">
        <f>F86/F89</f>
        <v>#DIV/0!</v>
      </c>
      <c r="O86" s="4"/>
    </row>
    <row r="87" spans="1:23" x14ac:dyDescent="0.25">
      <c r="B87" t="s">
        <v>102</v>
      </c>
      <c r="C87">
        <v>53</v>
      </c>
      <c r="D87">
        <v>28</v>
      </c>
      <c r="E87">
        <v>18</v>
      </c>
      <c r="F87">
        <v>7</v>
      </c>
      <c r="J87" t="s">
        <v>102</v>
      </c>
      <c r="K87" s="4" t="e">
        <f>C87/C89</f>
        <v>#DIV/0!</v>
      </c>
      <c r="L87" s="4" t="e">
        <f>D87/D89</f>
        <v>#DIV/0!</v>
      </c>
      <c r="M87" s="4" t="e">
        <f>E87/E89</f>
        <v>#DIV/0!</v>
      </c>
      <c r="N87" s="4" t="e">
        <f>F87/F89</f>
        <v>#DIV/0!</v>
      </c>
      <c r="O87" s="4"/>
    </row>
    <row r="89" spans="1:23" s="6" customFormat="1" x14ac:dyDescent="0.25"/>
    <row r="93" spans="1:23" x14ac:dyDescent="0.25">
      <c r="A93" t="s">
        <v>116</v>
      </c>
    </row>
    <row r="94" spans="1:23" x14ac:dyDescent="0.25">
      <c r="A94" t="s">
        <v>1</v>
      </c>
    </row>
    <row r="95" spans="1:23" x14ac:dyDescent="0.25">
      <c r="C95" t="s">
        <v>3</v>
      </c>
      <c r="D95" t="s">
        <v>40</v>
      </c>
      <c r="K95" s="4"/>
      <c r="L95" s="4"/>
      <c r="M95" s="4"/>
      <c r="N95" s="4"/>
      <c r="O95" s="4"/>
      <c r="S95" s="2"/>
      <c r="T95" s="2"/>
      <c r="U95" s="2"/>
      <c r="V95" s="2"/>
      <c r="W95" s="2"/>
    </row>
    <row r="96" spans="1:23" s="3" customFormat="1" ht="60" x14ac:dyDescent="0.25">
      <c r="D96" s="3" t="s">
        <v>41</v>
      </c>
      <c r="E96" s="3" t="s">
        <v>42</v>
      </c>
      <c r="F96" s="3" t="s">
        <v>43</v>
      </c>
      <c r="G96" s="3" t="s">
        <v>44</v>
      </c>
      <c r="K96" s="3" t="str">
        <f>C95</f>
        <v>Total</v>
      </c>
      <c r="L96" s="3" t="str">
        <f>D96</f>
        <v>Central City</v>
      </c>
      <c r="M96" s="3" t="str">
        <f>E96</f>
        <v>Urban Suburb</v>
      </c>
      <c r="N96" s="3" t="str">
        <f>F96</f>
        <v>Surrounding Suburban County</v>
      </c>
      <c r="O96" s="3" t="str">
        <f>G96</f>
        <v>Rural County</v>
      </c>
      <c r="S96" s="3" t="str">
        <f>K96</f>
        <v>Total</v>
      </c>
      <c r="T96" s="3" t="str">
        <f>L96</f>
        <v>Central City</v>
      </c>
      <c r="U96" s="3" t="str">
        <f>M96</f>
        <v>Urban Suburb</v>
      </c>
      <c r="V96" s="3" t="str">
        <f>N96</f>
        <v>Surrounding Suburban County</v>
      </c>
      <c r="W96" s="3" t="str">
        <f>O96</f>
        <v>Rural County</v>
      </c>
    </row>
    <row r="97" spans="1:23" x14ac:dyDescent="0.25">
      <c r="B97" t="s">
        <v>9</v>
      </c>
      <c r="C97">
        <v>324</v>
      </c>
      <c r="D97">
        <v>112</v>
      </c>
      <c r="E97">
        <v>82</v>
      </c>
      <c r="F97">
        <v>77</v>
      </c>
      <c r="G97">
        <v>53</v>
      </c>
      <c r="J97" t="s">
        <v>9</v>
      </c>
      <c r="K97" s="4">
        <f>C97/C102</f>
        <v>0.32367632367632365</v>
      </c>
      <c r="L97" s="4">
        <f>D97/D102</f>
        <v>0.39575971731448761</v>
      </c>
      <c r="M97" s="4">
        <f>E97/E102</f>
        <v>0.34599156118143459</v>
      </c>
      <c r="N97" s="4">
        <f>F97/F102</f>
        <v>0.26279863481228671</v>
      </c>
      <c r="O97" s="4">
        <f>G97/G102</f>
        <v>0.28191489361702127</v>
      </c>
      <c r="R97" t="s">
        <v>56</v>
      </c>
      <c r="S97" s="2">
        <f>K97+K98</f>
        <v>0.50449550449550451</v>
      </c>
      <c r="T97" s="2">
        <f>L97+L98</f>
        <v>0.59010600706713778</v>
      </c>
      <c r="U97" s="2">
        <f>M97+M98</f>
        <v>0.56540084388185652</v>
      </c>
      <c r="V97" s="2">
        <f>N97+N98</f>
        <v>0.39590443686006827</v>
      </c>
      <c r="W97" s="2">
        <f>O97+O98</f>
        <v>0.46808510638297873</v>
      </c>
    </row>
    <row r="98" spans="1:23" x14ac:dyDescent="0.25">
      <c r="B98" t="s">
        <v>10</v>
      </c>
      <c r="C98">
        <v>181</v>
      </c>
      <c r="D98">
        <v>55</v>
      </c>
      <c r="E98">
        <v>52</v>
      </c>
      <c r="F98">
        <v>39</v>
      </c>
      <c r="G98">
        <v>35</v>
      </c>
      <c r="J98" t="s">
        <v>10</v>
      </c>
      <c r="K98" s="4">
        <f>C98/C102</f>
        <v>0.18081918081918083</v>
      </c>
      <c r="L98" s="4">
        <f>D98/D102</f>
        <v>0.19434628975265017</v>
      </c>
      <c r="M98" s="4">
        <f>E98/E102</f>
        <v>0.21940928270042195</v>
      </c>
      <c r="N98" s="4">
        <f>F98/F102</f>
        <v>0.13310580204778158</v>
      </c>
      <c r="O98" s="4">
        <f>G98/G102</f>
        <v>0.18617021276595744</v>
      </c>
      <c r="R98" t="s">
        <v>57</v>
      </c>
      <c r="S98" s="2">
        <f>K99+K100</f>
        <v>0.34665334665334668</v>
      </c>
      <c r="T98" s="2">
        <f>L99+L100</f>
        <v>0.24734982332155475</v>
      </c>
      <c r="U98" s="2">
        <f>M99+M100</f>
        <v>0.31645569620253167</v>
      </c>
      <c r="V98" s="2">
        <f>N99+N100</f>
        <v>0.42320819112627983</v>
      </c>
      <c r="W98" s="2">
        <f>O99+O100</f>
        <v>0.41489361702127658</v>
      </c>
    </row>
    <row r="99" spans="1:23" x14ac:dyDescent="0.25">
      <c r="B99" t="s">
        <v>11</v>
      </c>
      <c r="C99">
        <v>111</v>
      </c>
      <c r="D99">
        <v>23</v>
      </c>
      <c r="E99">
        <v>19</v>
      </c>
      <c r="F99">
        <v>42</v>
      </c>
      <c r="G99">
        <v>27</v>
      </c>
      <c r="J99" t="s">
        <v>11</v>
      </c>
      <c r="K99" s="4">
        <f>C99/C102</f>
        <v>0.1108891108891109</v>
      </c>
      <c r="L99" s="4">
        <f>D99/D102</f>
        <v>8.1272084805653705E-2</v>
      </c>
      <c r="M99" s="4">
        <f>E99/E102</f>
        <v>8.0168776371308023E-2</v>
      </c>
      <c r="N99" s="4">
        <f>F99/F102</f>
        <v>0.14334470989761092</v>
      </c>
      <c r="O99" s="4">
        <f>G99/G102</f>
        <v>0.14361702127659576</v>
      </c>
      <c r="R99" t="s">
        <v>13</v>
      </c>
      <c r="S99" s="2">
        <f t="shared" ref="S99:W99" si="6">K101</f>
        <v>9.5904095904095904E-2</v>
      </c>
      <c r="T99" s="2">
        <f t="shared" si="6"/>
        <v>0.10600706713780919</v>
      </c>
      <c r="U99" s="2">
        <f t="shared" si="6"/>
        <v>7.5949367088607597E-2</v>
      </c>
      <c r="V99" s="2">
        <f t="shared" si="6"/>
        <v>0.10238907849829351</v>
      </c>
      <c r="W99" s="2">
        <f t="shared" si="6"/>
        <v>9.5744680851063829E-2</v>
      </c>
    </row>
    <row r="100" spans="1:23" x14ac:dyDescent="0.25">
      <c r="B100" t="s">
        <v>12</v>
      </c>
      <c r="C100">
        <v>236</v>
      </c>
      <c r="D100">
        <v>47</v>
      </c>
      <c r="E100">
        <v>56</v>
      </c>
      <c r="F100">
        <v>82</v>
      </c>
      <c r="G100">
        <v>51</v>
      </c>
      <c r="J100" t="s">
        <v>12</v>
      </c>
      <c r="K100" s="4">
        <f>C100/C102</f>
        <v>0.23576423576423577</v>
      </c>
      <c r="L100" s="4">
        <f>D100/D102</f>
        <v>0.16607773851590105</v>
      </c>
      <c r="M100" s="4">
        <f>E100/E102</f>
        <v>0.23628691983122363</v>
      </c>
      <c r="N100" s="4">
        <f>F100/F102</f>
        <v>0.27986348122866894</v>
      </c>
      <c r="O100" s="4">
        <f>G100/G102</f>
        <v>0.27127659574468083</v>
      </c>
      <c r="R100" t="s">
        <v>102</v>
      </c>
      <c r="S100" s="2">
        <f>K104</f>
        <v>0</v>
      </c>
      <c r="T100" s="2">
        <f>L104</f>
        <v>0</v>
      </c>
      <c r="U100" s="2">
        <f>M104</f>
        <v>0</v>
      </c>
      <c r="V100" s="2">
        <f>N104</f>
        <v>0</v>
      </c>
      <c r="W100" s="2">
        <f>O104</f>
        <v>0</v>
      </c>
    </row>
    <row r="101" spans="1:23" x14ac:dyDescent="0.25">
      <c r="B101" t="s">
        <v>13</v>
      </c>
      <c r="C101">
        <v>96</v>
      </c>
      <c r="D101">
        <v>30</v>
      </c>
      <c r="E101">
        <v>18</v>
      </c>
      <c r="F101">
        <v>30</v>
      </c>
      <c r="G101">
        <v>18</v>
      </c>
      <c r="J101" t="s">
        <v>13</v>
      </c>
      <c r="K101" s="4">
        <f>C101/C102</f>
        <v>9.5904095904095904E-2</v>
      </c>
      <c r="L101" s="4">
        <f>D101/D102</f>
        <v>0.10600706713780919</v>
      </c>
      <c r="M101" s="4">
        <f>E101/E102</f>
        <v>7.5949367088607597E-2</v>
      </c>
      <c r="N101" s="4">
        <f>F101/F102</f>
        <v>0.10238907849829351</v>
      </c>
      <c r="O101" s="4">
        <f>G101/G102</f>
        <v>9.5744680851063829E-2</v>
      </c>
    </row>
    <row r="102" spans="1:23" x14ac:dyDescent="0.25">
      <c r="A102" t="s">
        <v>3</v>
      </c>
      <c r="C102">
        <v>1001</v>
      </c>
      <c r="D102">
        <v>283</v>
      </c>
      <c r="E102">
        <v>237</v>
      </c>
      <c r="F102">
        <v>293</v>
      </c>
      <c r="G102">
        <v>188</v>
      </c>
    </row>
    <row r="104" spans="1:23" s="6" customFormat="1" x14ac:dyDescent="0.25"/>
    <row r="107" spans="1:23" x14ac:dyDescent="0.25">
      <c r="A107" t="s">
        <v>117</v>
      </c>
    </row>
    <row r="108" spans="1:23" x14ac:dyDescent="0.25">
      <c r="A108" t="s">
        <v>1</v>
      </c>
    </row>
    <row r="109" spans="1:23" x14ac:dyDescent="0.25">
      <c r="C109" t="s">
        <v>3</v>
      </c>
      <c r="D109" t="s">
        <v>46</v>
      </c>
    </row>
    <row r="110" spans="1:23" s="3" customFormat="1" ht="81" customHeight="1" x14ac:dyDescent="0.25">
      <c r="D110" s="3" t="s">
        <v>47</v>
      </c>
      <c r="E110" s="3" t="s">
        <v>48</v>
      </c>
      <c r="F110" s="3" t="s">
        <v>49</v>
      </c>
      <c r="K110" s="3" t="str">
        <f>C109</f>
        <v>Total</v>
      </c>
      <c r="L110" s="3" t="str">
        <f>D110</f>
        <v>Most of the time</v>
      </c>
      <c r="M110" s="3" t="str">
        <f>E110</f>
        <v>Some of the time/Only now and then</v>
      </c>
      <c r="N110" s="3" t="str">
        <f>F110</f>
        <v>Hardly at all/Don't know</v>
      </c>
      <c r="S110" s="3" t="str">
        <f>K110</f>
        <v>Total</v>
      </c>
      <c r="T110" s="3" t="str">
        <f>L110</f>
        <v>Most of the time</v>
      </c>
      <c r="U110" s="3" t="str">
        <f>M110</f>
        <v>Some of the time/Only now and then</v>
      </c>
      <c r="V110" s="3" t="str">
        <f>N110</f>
        <v>Hardly at all/Don't know</v>
      </c>
    </row>
    <row r="111" spans="1:23" x14ac:dyDescent="0.25">
      <c r="B111" t="s">
        <v>9</v>
      </c>
      <c r="C111">
        <v>324</v>
      </c>
      <c r="D111">
        <v>190</v>
      </c>
      <c r="E111">
        <v>112</v>
      </c>
      <c r="F111">
        <v>22</v>
      </c>
      <c r="J111" t="s">
        <v>9</v>
      </c>
      <c r="K111" s="4">
        <f>C111/C116</f>
        <v>0.32400000000000001</v>
      </c>
      <c r="L111" s="4">
        <f>D111/D116</f>
        <v>0.45563549160671463</v>
      </c>
      <c r="M111" s="4">
        <f>E111/E116</f>
        <v>0.24724061810154527</v>
      </c>
      <c r="N111" s="4">
        <f>F111/F116</f>
        <v>0.16923076923076924</v>
      </c>
      <c r="O111" s="4"/>
      <c r="R111" t="s">
        <v>56</v>
      </c>
      <c r="S111" s="2">
        <f>K111+K112</f>
        <v>0.505</v>
      </c>
      <c r="T111" s="2">
        <f>L111+L112</f>
        <v>0.57553956834532372</v>
      </c>
      <c r="U111" s="2">
        <f>M111+M112</f>
        <v>0.48785871964679917</v>
      </c>
      <c r="V111" s="2">
        <f>N111+N112</f>
        <v>0.33846153846153848</v>
      </c>
    </row>
    <row r="112" spans="1:23" x14ac:dyDescent="0.25">
      <c r="B112" t="s">
        <v>10</v>
      </c>
      <c r="C112">
        <v>181</v>
      </c>
      <c r="D112">
        <v>50</v>
      </c>
      <c r="E112">
        <v>109</v>
      </c>
      <c r="F112">
        <v>22</v>
      </c>
      <c r="J112" t="s">
        <v>10</v>
      </c>
      <c r="K112" s="4">
        <f>C112/C116</f>
        <v>0.18099999999999999</v>
      </c>
      <c r="L112" s="4">
        <f>D112/D116</f>
        <v>0.11990407673860912</v>
      </c>
      <c r="M112" s="4">
        <f>E112/E116</f>
        <v>0.24061810154525387</v>
      </c>
      <c r="N112" s="4">
        <f>F112/F116</f>
        <v>0.16923076923076924</v>
      </c>
      <c r="O112" s="4"/>
      <c r="R112" t="s">
        <v>57</v>
      </c>
      <c r="S112" s="2">
        <f>K113+K114</f>
        <v>0.34799999999999998</v>
      </c>
      <c r="T112" s="2">
        <f>L113+L114</f>
        <v>0.39568345323741011</v>
      </c>
      <c r="U112" s="2">
        <f>M113+M114</f>
        <v>0.35320088300220753</v>
      </c>
      <c r="V112" s="2">
        <f>N113+N114</f>
        <v>0.17692307692307693</v>
      </c>
    </row>
    <row r="113" spans="1:23" x14ac:dyDescent="0.25">
      <c r="B113" t="s">
        <v>11</v>
      </c>
      <c r="C113">
        <v>111</v>
      </c>
      <c r="D113">
        <v>36</v>
      </c>
      <c r="E113">
        <v>69</v>
      </c>
      <c r="F113">
        <v>6</v>
      </c>
      <c r="J113" t="s">
        <v>11</v>
      </c>
      <c r="K113" s="4">
        <f>C113/C116</f>
        <v>0.111</v>
      </c>
      <c r="L113" s="4">
        <f>D113/D116</f>
        <v>8.6330935251798566E-2</v>
      </c>
      <c r="M113" s="4">
        <f>E113/E116</f>
        <v>0.15231788079470199</v>
      </c>
      <c r="N113" s="4">
        <f>F113/F116</f>
        <v>4.6153846153846156E-2</v>
      </c>
      <c r="O113" s="4"/>
      <c r="R113" t="s">
        <v>13</v>
      </c>
      <c r="S113" s="2">
        <f>K118</f>
        <v>0</v>
      </c>
      <c r="T113" s="2">
        <f>L118</f>
        <v>0</v>
      </c>
      <c r="U113" s="2">
        <f>M118</f>
        <v>0</v>
      </c>
      <c r="V113" s="2">
        <f>N118</f>
        <v>0</v>
      </c>
    </row>
    <row r="114" spans="1:23" x14ac:dyDescent="0.25">
      <c r="B114" t="s">
        <v>12</v>
      </c>
      <c r="C114">
        <v>237</v>
      </c>
      <c r="D114">
        <v>129</v>
      </c>
      <c r="E114">
        <v>91</v>
      </c>
      <c r="F114">
        <v>17</v>
      </c>
      <c r="J114" t="s">
        <v>12</v>
      </c>
      <c r="K114" s="4">
        <f>C114/C116</f>
        <v>0.23699999999999999</v>
      </c>
      <c r="L114" s="4">
        <f>D114/D116</f>
        <v>0.30935251798561153</v>
      </c>
      <c r="M114" s="4">
        <f>E114/E116</f>
        <v>0.20088300220750552</v>
      </c>
      <c r="N114" s="4">
        <f>F114/F116</f>
        <v>0.13076923076923078</v>
      </c>
      <c r="O114" s="4"/>
      <c r="R114" t="s">
        <v>102</v>
      </c>
      <c r="S114" s="2">
        <f t="shared" ref="S114:V114" si="7">K115</f>
        <v>5.1999999999999998E-2</v>
      </c>
      <c r="T114" s="2">
        <f t="shared" si="7"/>
        <v>4.7961630695443642E-3</v>
      </c>
      <c r="U114" s="2">
        <f t="shared" si="7"/>
        <v>5.0772626931567331E-2</v>
      </c>
      <c r="V114" s="2">
        <f t="shared" si="7"/>
        <v>0.2076923076923077</v>
      </c>
    </row>
    <row r="115" spans="1:23" x14ac:dyDescent="0.25">
      <c r="B115" t="s">
        <v>102</v>
      </c>
      <c r="C115">
        <v>52</v>
      </c>
      <c r="D115">
        <v>2</v>
      </c>
      <c r="E115">
        <v>23</v>
      </c>
      <c r="F115">
        <v>27</v>
      </c>
      <c r="J115" t="s">
        <v>102</v>
      </c>
      <c r="K115" s="4">
        <f>C115/C116</f>
        <v>5.1999999999999998E-2</v>
      </c>
      <c r="L115" s="4">
        <f>D115/D116</f>
        <v>4.7961630695443642E-3</v>
      </c>
      <c r="M115" s="4">
        <f>E115/E116</f>
        <v>5.0772626931567331E-2</v>
      </c>
      <c r="N115" s="4">
        <f>F115/F116</f>
        <v>0.2076923076923077</v>
      </c>
      <c r="O115" s="4"/>
    </row>
    <row r="116" spans="1:23" x14ac:dyDescent="0.25">
      <c r="A116" t="s">
        <v>3</v>
      </c>
      <c r="C116">
        <v>1000</v>
      </c>
      <c r="D116">
        <v>417</v>
      </c>
      <c r="E116">
        <v>453</v>
      </c>
      <c r="F116">
        <v>130</v>
      </c>
    </row>
    <row r="118" spans="1:23" s="6" customFormat="1" x14ac:dyDescent="0.25"/>
    <row r="121" spans="1:23" x14ac:dyDescent="0.25">
      <c r="A121" t="s">
        <v>118</v>
      </c>
    </row>
    <row r="122" spans="1:23" x14ac:dyDescent="0.25">
      <c r="A122" t="s">
        <v>1</v>
      </c>
      <c r="K122" s="4"/>
      <c r="L122" s="4"/>
      <c r="M122" s="4"/>
      <c r="N122" s="4"/>
      <c r="O122" s="4"/>
      <c r="S122" s="2"/>
      <c r="T122" s="2"/>
      <c r="U122" s="2"/>
      <c r="V122" s="2"/>
      <c r="W122" s="2"/>
    </row>
    <row r="123" spans="1:23" x14ac:dyDescent="0.25">
      <c r="C123" t="s">
        <v>3</v>
      </c>
      <c r="D123" t="s">
        <v>51</v>
      </c>
      <c r="K123" s="4"/>
      <c r="L123" s="4"/>
      <c r="M123" s="4"/>
      <c r="N123" s="4"/>
      <c r="O123" s="4"/>
      <c r="S123" s="2"/>
      <c r="T123" s="2"/>
      <c r="U123" s="2"/>
      <c r="V123" s="2"/>
      <c r="W123" s="2"/>
    </row>
    <row r="124" spans="1:23" s="3" customFormat="1" ht="100" x14ac:dyDescent="0.25">
      <c r="D124" s="3" t="s">
        <v>52</v>
      </c>
      <c r="E124" s="3" t="s">
        <v>53</v>
      </c>
      <c r="F124" s="3" t="s">
        <v>54</v>
      </c>
      <c r="G124" s="3" t="s">
        <v>55</v>
      </c>
      <c r="K124" s="3" t="str">
        <f>C123</f>
        <v>Total</v>
      </c>
      <c r="L124" s="3" t="str">
        <f>D124</f>
        <v>Voted for Kamala Harris in 2024</v>
      </c>
      <c r="M124" s="3" t="str">
        <f>E124</f>
        <v>Voted for Donald Trump in 2024</v>
      </c>
      <c r="N124" s="3" t="str">
        <f>F124</f>
        <v>Voted third party presidential candidate in 2024</v>
      </c>
      <c r="O124" s="3" t="str">
        <f>G124</f>
        <v>Did not vote in 2024</v>
      </c>
      <c r="S124" s="3" t="str">
        <f>K124</f>
        <v>Total</v>
      </c>
      <c r="T124" s="3" t="str">
        <f>L124</f>
        <v>Voted for Kamala Harris in 2024</v>
      </c>
      <c r="U124" s="3" t="str">
        <f>M124</f>
        <v>Voted for Donald Trump in 2024</v>
      </c>
      <c r="V124" s="3" t="str">
        <f>N124</f>
        <v>Voted third party presidential candidate in 2024</v>
      </c>
      <c r="W124" s="3" t="str">
        <f>O124</f>
        <v>Did not vote in 2024</v>
      </c>
    </row>
    <row r="125" spans="1:23" x14ac:dyDescent="0.25">
      <c r="B125" t="s">
        <v>9</v>
      </c>
      <c r="C125">
        <v>324</v>
      </c>
      <c r="D125">
        <v>248</v>
      </c>
      <c r="E125">
        <v>33</v>
      </c>
      <c r="F125">
        <v>1</v>
      </c>
      <c r="G125">
        <v>42</v>
      </c>
      <c r="J125" t="s">
        <v>9</v>
      </c>
      <c r="K125" s="4">
        <f>C125/C131</f>
        <v>0.32367632367632365</v>
      </c>
      <c r="L125" s="4">
        <f>D125/D131</f>
        <v>0.6757493188010899</v>
      </c>
      <c r="M125" s="4">
        <f>E125/E131</f>
        <v>8.59375E-2</v>
      </c>
      <c r="N125" s="4">
        <f>F125/F131</f>
        <v>0.16666666666666666</v>
      </c>
      <c r="O125" s="4">
        <f>G125/G131</f>
        <v>0.1721311475409836</v>
      </c>
      <c r="R125" t="s">
        <v>56</v>
      </c>
      <c r="S125" s="2">
        <f>K125+K126</f>
        <v>0.50449550449550451</v>
      </c>
      <c r="T125" s="2">
        <f>L125+L126</f>
        <v>0.86920980926430513</v>
      </c>
      <c r="U125" s="2">
        <f>M125+M126</f>
        <v>0.23177083333333334</v>
      </c>
      <c r="V125" s="2">
        <f>N125+N126</f>
        <v>0.33333333333333331</v>
      </c>
      <c r="W125" s="2">
        <f>O125+O126</f>
        <v>0.38934426229508196</v>
      </c>
    </row>
    <row r="126" spans="1:23" x14ac:dyDescent="0.25">
      <c r="B126" t="s">
        <v>10</v>
      </c>
      <c r="C126">
        <v>181</v>
      </c>
      <c r="D126">
        <v>71</v>
      </c>
      <c r="E126">
        <v>56</v>
      </c>
      <c r="F126">
        <v>1</v>
      </c>
      <c r="G126">
        <v>53</v>
      </c>
      <c r="J126" t="s">
        <v>10</v>
      </c>
      <c r="K126" s="4">
        <f>C126/C131</f>
        <v>0.18081918081918083</v>
      </c>
      <c r="L126" s="4">
        <f>D126/D131</f>
        <v>0.19346049046321526</v>
      </c>
      <c r="M126" s="4">
        <f>E126/E131</f>
        <v>0.14583333333333334</v>
      </c>
      <c r="N126" s="4">
        <f>F126/F131</f>
        <v>0.16666666666666666</v>
      </c>
      <c r="O126" s="4">
        <f>G126/G131</f>
        <v>0.21721311475409835</v>
      </c>
      <c r="R126" t="s">
        <v>57</v>
      </c>
      <c r="S126" s="2">
        <f>K127+K128</f>
        <v>0.34665334665334668</v>
      </c>
      <c r="T126" s="2">
        <f>L127+L128</f>
        <v>6.5395095367847406E-2</v>
      </c>
      <c r="U126" s="2">
        <f>M127+M128</f>
        <v>0.6875</v>
      </c>
      <c r="V126" s="2">
        <f>N127+N128</f>
        <v>0.66666666666666663</v>
      </c>
      <c r="W126" s="2">
        <f>O127+O128</f>
        <v>0.22540983606557377</v>
      </c>
    </row>
    <row r="127" spans="1:23" x14ac:dyDescent="0.25">
      <c r="B127" t="s">
        <v>11</v>
      </c>
      <c r="C127">
        <v>111</v>
      </c>
      <c r="D127">
        <v>13</v>
      </c>
      <c r="E127">
        <v>74</v>
      </c>
      <c r="F127">
        <v>1</v>
      </c>
      <c r="G127">
        <v>23</v>
      </c>
      <c r="J127" t="s">
        <v>11</v>
      </c>
      <c r="K127" s="4">
        <f>C127/C131</f>
        <v>0.1108891108891109</v>
      </c>
      <c r="L127" s="4">
        <f>D127/D131</f>
        <v>3.5422343324250684E-2</v>
      </c>
      <c r="M127" s="4">
        <f>E127/E131</f>
        <v>0.19270833333333334</v>
      </c>
      <c r="N127" s="4">
        <f>F127/F131</f>
        <v>0.16666666666666666</v>
      </c>
      <c r="O127" s="4">
        <f>G127/G131</f>
        <v>9.4262295081967207E-2</v>
      </c>
      <c r="R127" t="s">
        <v>13</v>
      </c>
      <c r="S127" s="2">
        <f t="shared" ref="S127:W128" si="8">K129</f>
        <v>9.5904095904095904E-2</v>
      </c>
      <c r="T127" s="2">
        <f t="shared" si="8"/>
        <v>5.4495912806539509E-2</v>
      </c>
      <c r="U127" s="2">
        <f t="shared" si="8"/>
        <v>4.6875E-2</v>
      </c>
      <c r="V127" s="2">
        <f t="shared" si="8"/>
        <v>0</v>
      </c>
      <c r="W127" s="2">
        <f t="shared" si="8"/>
        <v>0.23770491803278687</v>
      </c>
    </row>
    <row r="128" spans="1:23" x14ac:dyDescent="0.25">
      <c r="B128" t="s">
        <v>12</v>
      </c>
      <c r="C128">
        <v>236</v>
      </c>
      <c r="D128">
        <v>11</v>
      </c>
      <c r="E128">
        <v>190</v>
      </c>
      <c r="F128">
        <v>3</v>
      </c>
      <c r="G128">
        <v>32</v>
      </c>
      <c r="J128" t="s">
        <v>12</v>
      </c>
      <c r="K128" s="4">
        <f>C128/C131</f>
        <v>0.23576423576423577</v>
      </c>
      <c r="L128" s="4">
        <f>D128/D131</f>
        <v>2.9972752043596729E-2</v>
      </c>
      <c r="M128" s="4">
        <f>E128/E131</f>
        <v>0.49479166666666669</v>
      </c>
      <c r="N128" s="4">
        <f>F128/F131</f>
        <v>0.5</v>
      </c>
      <c r="O128" s="4">
        <f>G128/G131</f>
        <v>0.13114754098360656</v>
      </c>
      <c r="R128" t="s">
        <v>102</v>
      </c>
      <c r="S128" s="2">
        <f t="shared" si="8"/>
        <v>5.2947052947052944E-2</v>
      </c>
      <c r="T128" s="2">
        <f t="shared" si="8"/>
        <v>1.0899182561307902E-2</v>
      </c>
      <c r="U128" s="2">
        <f t="shared" si="8"/>
        <v>3.3854166666666664E-2</v>
      </c>
      <c r="V128" s="2">
        <f t="shared" si="8"/>
        <v>0</v>
      </c>
      <c r="W128" s="2">
        <f t="shared" si="8"/>
        <v>0.14754098360655737</v>
      </c>
    </row>
    <row r="129" spans="1:23" x14ac:dyDescent="0.25">
      <c r="B129" t="s">
        <v>13</v>
      </c>
      <c r="C129">
        <v>96</v>
      </c>
      <c r="D129">
        <v>20</v>
      </c>
      <c r="E129">
        <v>18</v>
      </c>
      <c r="F129">
        <v>0</v>
      </c>
      <c r="G129">
        <v>58</v>
      </c>
      <c r="J129" t="s">
        <v>13</v>
      </c>
      <c r="K129" s="4">
        <f>C129/C131</f>
        <v>9.5904095904095904E-2</v>
      </c>
      <c r="L129" s="4">
        <f>D129/D131</f>
        <v>5.4495912806539509E-2</v>
      </c>
      <c r="M129" s="4">
        <f>E129/E131</f>
        <v>4.6875E-2</v>
      </c>
      <c r="N129" s="4">
        <f>F129/F131</f>
        <v>0</v>
      </c>
      <c r="O129" s="4">
        <f>G129/G131</f>
        <v>0.23770491803278687</v>
      </c>
    </row>
    <row r="130" spans="1:23" x14ac:dyDescent="0.25">
      <c r="B130" t="s">
        <v>102</v>
      </c>
      <c r="C130">
        <v>53</v>
      </c>
      <c r="D130">
        <v>4</v>
      </c>
      <c r="E130">
        <v>13</v>
      </c>
      <c r="F130">
        <v>0</v>
      </c>
      <c r="G130">
        <v>36</v>
      </c>
      <c r="J130" t="s">
        <v>102</v>
      </c>
      <c r="K130" s="4">
        <f>C130/C131</f>
        <v>5.2947052947052944E-2</v>
      </c>
      <c r="L130" s="4">
        <f>D130/D131</f>
        <v>1.0899182561307902E-2</v>
      </c>
      <c r="M130" s="4">
        <f>E130/E131</f>
        <v>3.3854166666666664E-2</v>
      </c>
      <c r="N130" s="4">
        <f>F130/F131</f>
        <v>0</v>
      </c>
      <c r="O130" s="4">
        <f>G130/G131</f>
        <v>0.14754098360655737</v>
      </c>
    </row>
    <row r="131" spans="1:23" x14ac:dyDescent="0.25">
      <c r="A131" t="s">
        <v>3</v>
      </c>
      <c r="C131">
        <v>1001</v>
      </c>
      <c r="D131">
        <v>367</v>
      </c>
      <c r="E131">
        <v>384</v>
      </c>
      <c r="F131">
        <v>6</v>
      </c>
      <c r="G131">
        <v>244</v>
      </c>
    </row>
    <row r="136" spans="1:23" x14ac:dyDescent="0.25">
      <c r="K136" s="4"/>
      <c r="L136" s="4"/>
      <c r="M136" s="4"/>
      <c r="N136" s="4"/>
      <c r="O136" s="4"/>
      <c r="S136" s="2"/>
      <c r="T136" s="2"/>
      <c r="U136" s="2"/>
      <c r="V136" s="2"/>
      <c r="W136" s="2"/>
    </row>
    <row r="137" spans="1:23" x14ac:dyDescent="0.25">
      <c r="K137" s="4"/>
      <c r="L137" s="4"/>
      <c r="M137" s="4"/>
      <c r="N137" s="4"/>
      <c r="O137" s="4"/>
      <c r="S137" s="2"/>
      <c r="T137" s="2"/>
      <c r="U137" s="2"/>
      <c r="V137" s="2"/>
      <c r="W137" s="2"/>
    </row>
    <row r="138" spans="1:23" x14ac:dyDescent="0.25">
      <c r="K138" s="4"/>
      <c r="L138" s="4"/>
      <c r="M138" s="4"/>
      <c r="N138" s="4"/>
      <c r="O138" s="4"/>
      <c r="S138" s="2"/>
      <c r="T138" s="2"/>
      <c r="U138" s="2"/>
      <c r="V138" s="2"/>
      <c r="W138" s="2"/>
    </row>
    <row r="139" spans="1:23" x14ac:dyDescent="0.25">
      <c r="K139" s="4"/>
      <c r="L139" s="4"/>
      <c r="M139" s="4"/>
      <c r="N139" s="4"/>
      <c r="O139" s="4"/>
    </row>
    <row r="140" spans="1:23" x14ac:dyDescent="0.25">
      <c r="K140" s="4"/>
      <c r="L140" s="4"/>
      <c r="M140" s="4"/>
      <c r="N140" s="4"/>
      <c r="O140"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C4ACC-5A87-BD4D-ABA7-776341507C51}">
  <dimension ref="A1:W128"/>
  <sheetViews>
    <sheetView showGridLines="0" workbookViewId="0">
      <selection activeCell="A116" sqref="A116:XFD116"/>
    </sheetView>
  </sheetViews>
  <sheetFormatPr baseColWidth="10" defaultRowHeight="19" x14ac:dyDescent="0.25"/>
  <cols>
    <col min="2" max="2" width="26.140625" customWidth="1"/>
    <col min="4" max="4" width="12.42578125" customWidth="1"/>
    <col min="5" max="6" width="12" customWidth="1"/>
    <col min="10" max="10" width="26.140625" customWidth="1"/>
    <col min="13" max="13" width="12.28515625" customWidth="1"/>
    <col min="14" max="14" width="12" customWidth="1"/>
    <col min="18" max="18" width="29.140625" customWidth="1"/>
    <col min="22" max="22" width="13.42578125" customWidth="1"/>
  </cols>
  <sheetData>
    <row r="1" spans="1:23" x14ac:dyDescent="0.25">
      <c r="A1" s="7" t="s">
        <v>233</v>
      </c>
    </row>
    <row r="2" spans="1:23" x14ac:dyDescent="0.25">
      <c r="A2" t="s">
        <v>241</v>
      </c>
    </row>
    <row r="4" spans="1:23" x14ac:dyDescent="0.25">
      <c r="A4" t="s">
        <v>120</v>
      </c>
    </row>
    <row r="5" spans="1:23" x14ac:dyDescent="0.25">
      <c r="A5" t="s">
        <v>1</v>
      </c>
    </row>
    <row r="6" spans="1:23" x14ac:dyDescent="0.25">
      <c r="C6" t="s">
        <v>3</v>
      </c>
      <c r="D6" t="s">
        <v>2</v>
      </c>
    </row>
    <row r="7" spans="1:23" s="3" customFormat="1" ht="60" x14ac:dyDescent="0.25">
      <c r="D7" s="3" t="s">
        <v>4</v>
      </c>
      <c r="E7" s="3" t="s">
        <v>5</v>
      </c>
      <c r="F7" s="3" t="s">
        <v>6</v>
      </c>
      <c r="G7" s="3" t="s">
        <v>7</v>
      </c>
      <c r="K7" s="3" t="str">
        <f>C6</f>
        <v>Total</v>
      </c>
      <c r="L7" s="3" t="str">
        <f>D7</f>
        <v>Democratic Self-ID</v>
      </c>
      <c r="M7" s="3" t="str">
        <f>E7</f>
        <v>Independent Self-ID</v>
      </c>
      <c r="N7" s="3" t="str">
        <f>F7</f>
        <v>Republican Self-ID</v>
      </c>
      <c r="O7" s="3" t="str">
        <f>G7</f>
        <v>All others/not sure</v>
      </c>
      <c r="S7" s="3" t="str">
        <f>K7</f>
        <v>Total</v>
      </c>
      <c r="T7" s="3" t="str">
        <f>L7</f>
        <v>Democratic Self-ID</v>
      </c>
      <c r="U7" s="3" t="str">
        <f>M7</f>
        <v>Independent Self-ID</v>
      </c>
      <c r="V7" s="3" t="str">
        <f>N7</f>
        <v>Republican Self-ID</v>
      </c>
      <c r="W7" s="3" t="str">
        <f>O7</f>
        <v>All others/not sure</v>
      </c>
    </row>
    <row r="8" spans="1:23" x14ac:dyDescent="0.25">
      <c r="B8" t="s">
        <v>9</v>
      </c>
      <c r="C8">
        <v>66</v>
      </c>
      <c r="D8">
        <v>22</v>
      </c>
      <c r="E8">
        <v>10</v>
      </c>
      <c r="F8">
        <v>33</v>
      </c>
      <c r="G8">
        <v>1</v>
      </c>
      <c r="J8" t="s">
        <v>9</v>
      </c>
      <c r="K8" s="1">
        <f>C8/C13</f>
        <v>6.5934065934065936E-2</v>
      </c>
      <c r="L8" s="1">
        <f>D8/D13</f>
        <v>7.4576271186440682E-2</v>
      </c>
      <c r="M8" s="1">
        <f>E8/E13</f>
        <v>2.8011204481792718E-2</v>
      </c>
      <c r="N8" s="1">
        <f>F8/F13</f>
        <v>0.11578947368421053</v>
      </c>
      <c r="O8" s="1">
        <f>G8/G13</f>
        <v>1.5625E-2</v>
      </c>
      <c r="R8" t="s">
        <v>56</v>
      </c>
      <c r="S8" s="2">
        <f>K8+K9</f>
        <v>0.32167832167832167</v>
      </c>
      <c r="T8" s="2">
        <f>L8+L9</f>
        <v>0.31186440677966104</v>
      </c>
      <c r="U8" s="2">
        <f>M8+M9</f>
        <v>0.28011204481792717</v>
      </c>
      <c r="V8" s="2">
        <f>N8+N9</f>
        <v>0.42807017543859649</v>
      </c>
      <c r="W8" s="2">
        <f>O8+O9</f>
        <v>0.125</v>
      </c>
    </row>
    <row r="9" spans="1:23" x14ac:dyDescent="0.25">
      <c r="B9" t="s">
        <v>10</v>
      </c>
      <c r="C9">
        <v>256</v>
      </c>
      <c r="D9">
        <v>70</v>
      </c>
      <c r="E9">
        <v>90</v>
      </c>
      <c r="F9">
        <v>89</v>
      </c>
      <c r="G9">
        <v>7</v>
      </c>
      <c r="J9" t="s">
        <v>10</v>
      </c>
      <c r="K9" s="1">
        <f>C9/C13</f>
        <v>0.25574425574425574</v>
      </c>
      <c r="L9" s="1">
        <f>D9/D13</f>
        <v>0.23728813559322035</v>
      </c>
      <c r="M9" s="1">
        <f>E9/E13</f>
        <v>0.25210084033613445</v>
      </c>
      <c r="N9" s="1">
        <f>F9/F13</f>
        <v>0.31228070175438599</v>
      </c>
      <c r="O9" s="1">
        <f>G9/G13</f>
        <v>0.109375</v>
      </c>
      <c r="R9" t="s">
        <v>57</v>
      </c>
      <c r="S9" s="2">
        <f>K10+K11</f>
        <v>0.54245754245754241</v>
      </c>
      <c r="T9" s="2">
        <f>L10+L11</f>
        <v>0.53220338983050852</v>
      </c>
      <c r="U9" s="2">
        <f>M10+M11</f>
        <v>0.5938375350140056</v>
      </c>
      <c r="V9" s="2">
        <f>N10+N11</f>
        <v>0.48421052631578948</v>
      </c>
      <c r="W9" s="2">
        <f>O10+O11</f>
        <v>0.5625</v>
      </c>
    </row>
    <row r="10" spans="1:23" x14ac:dyDescent="0.25">
      <c r="B10" t="s">
        <v>11</v>
      </c>
      <c r="C10">
        <v>271</v>
      </c>
      <c r="D10">
        <v>75</v>
      </c>
      <c r="E10">
        <v>101</v>
      </c>
      <c r="F10">
        <v>82</v>
      </c>
      <c r="G10">
        <v>13</v>
      </c>
      <c r="J10" t="s">
        <v>11</v>
      </c>
      <c r="K10" s="1">
        <f>C10/C13</f>
        <v>0.27072927072927072</v>
      </c>
      <c r="L10" s="1">
        <f>D10/D13</f>
        <v>0.25423728813559321</v>
      </c>
      <c r="M10" s="1">
        <f>E10/E13</f>
        <v>0.28291316526610644</v>
      </c>
      <c r="N10" s="1">
        <f>F10/F13</f>
        <v>0.28771929824561404</v>
      </c>
      <c r="O10" s="1">
        <f>G10/G13</f>
        <v>0.203125</v>
      </c>
      <c r="R10" t="s">
        <v>13</v>
      </c>
      <c r="S10" s="2">
        <f>K12</f>
        <v>0.13586413586413587</v>
      </c>
      <c r="T10" s="2">
        <f>L12</f>
        <v>0.15593220338983052</v>
      </c>
      <c r="U10" s="2">
        <f>M12</f>
        <v>0.12605042016806722</v>
      </c>
      <c r="V10" s="2">
        <f>N12</f>
        <v>8.771929824561403E-2</v>
      </c>
      <c r="W10" s="2">
        <f>O12</f>
        <v>0.3125</v>
      </c>
    </row>
    <row r="11" spans="1:23" x14ac:dyDescent="0.25">
      <c r="B11" t="s">
        <v>12</v>
      </c>
      <c r="C11">
        <v>272</v>
      </c>
      <c r="D11">
        <v>82</v>
      </c>
      <c r="E11">
        <v>111</v>
      </c>
      <c r="F11">
        <v>56</v>
      </c>
      <c r="G11">
        <v>23</v>
      </c>
      <c r="J11" t="s">
        <v>12</v>
      </c>
      <c r="K11" s="1">
        <f>C11/C13</f>
        <v>0.27172827172827174</v>
      </c>
      <c r="L11" s="1">
        <f>D11/D13</f>
        <v>0.27796610169491526</v>
      </c>
      <c r="M11" s="1">
        <f>E11/E13</f>
        <v>0.31092436974789917</v>
      </c>
      <c r="N11" s="1">
        <f>F11/F13</f>
        <v>0.19649122807017544</v>
      </c>
      <c r="O11" s="1">
        <f>G11/G13</f>
        <v>0.359375</v>
      </c>
    </row>
    <row r="12" spans="1:23" x14ac:dyDescent="0.25">
      <c r="B12" t="s">
        <v>13</v>
      </c>
      <c r="C12">
        <v>136</v>
      </c>
      <c r="D12">
        <v>46</v>
      </c>
      <c r="E12">
        <v>45</v>
      </c>
      <c r="F12">
        <v>25</v>
      </c>
      <c r="G12">
        <v>20</v>
      </c>
      <c r="J12" t="s">
        <v>13</v>
      </c>
      <c r="K12" s="1">
        <f>C12/C13</f>
        <v>0.13586413586413587</v>
      </c>
      <c r="L12" s="1">
        <f>D12/D13</f>
        <v>0.15593220338983052</v>
      </c>
      <c r="M12" s="1">
        <f>E12/E13</f>
        <v>0.12605042016806722</v>
      </c>
      <c r="N12" s="1">
        <f>F12/F13</f>
        <v>8.771929824561403E-2</v>
      </c>
      <c r="O12" s="1">
        <f>G12/G13</f>
        <v>0.3125</v>
      </c>
    </row>
    <row r="13" spans="1:23" x14ac:dyDescent="0.25">
      <c r="A13" t="s">
        <v>3</v>
      </c>
      <c r="C13">
        <v>1001</v>
      </c>
      <c r="D13">
        <v>295</v>
      </c>
      <c r="E13">
        <v>357</v>
      </c>
      <c r="F13">
        <v>285</v>
      </c>
      <c r="G13">
        <v>64</v>
      </c>
    </row>
    <row r="15" spans="1:23" s="6" customFormat="1" x14ac:dyDescent="0.25"/>
    <row r="18" spans="1:23" x14ac:dyDescent="0.25">
      <c r="A18" t="s">
        <v>121</v>
      </c>
    </row>
    <row r="19" spans="1:23" x14ac:dyDescent="0.25">
      <c r="A19" t="s">
        <v>1</v>
      </c>
    </row>
    <row r="20" spans="1:23" x14ac:dyDescent="0.25">
      <c r="C20" t="s">
        <v>3</v>
      </c>
      <c r="D20" t="s">
        <v>15</v>
      </c>
    </row>
    <row r="21" spans="1:23" s="3" customFormat="1" ht="40" x14ac:dyDescent="0.25">
      <c r="D21" s="3" t="s">
        <v>16</v>
      </c>
      <c r="E21" s="3" t="s">
        <v>17</v>
      </c>
      <c r="F21" s="3" t="s">
        <v>18</v>
      </c>
      <c r="G21" s="3" t="s">
        <v>19</v>
      </c>
      <c r="K21" s="3" t="str">
        <f>C20</f>
        <v>Total</v>
      </c>
      <c r="L21" s="3" t="str">
        <f>D21</f>
        <v>Liberal (Very)</v>
      </c>
      <c r="M21" s="3" t="str">
        <f>E21</f>
        <v>Moderate</v>
      </c>
      <c r="N21" s="3" t="str">
        <f>F21</f>
        <v>Conservative (Very)</v>
      </c>
      <c r="O21" s="3" t="str">
        <f>G21</f>
        <v>Not sure</v>
      </c>
      <c r="S21" s="3" t="str">
        <f>K21</f>
        <v>Total</v>
      </c>
      <c r="T21" s="3" t="str">
        <f>L21</f>
        <v>Liberal (Very)</v>
      </c>
      <c r="U21" s="3" t="str">
        <f>M21</f>
        <v>Moderate</v>
      </c>
      <c r="V21" s="3" t="str">
        <f>N21</f>
        <v>Conservative (Very)</v>
      </c>
      <c r="W21" s="3" t="str">
        <f>O21</f>
        <v>Not sure</v>
      </c>
    </row>
    <row r="22" spans="1:23" x14ac:dyDescent="0.25">
      <c r="B22" t="s">
        <v>9</v>
      </c>
      <c r="C22">
        <v>66</v>
      </c>
      <c r="D22">
        <v>15</v>
      </c>
      <c r="E22">
        <v>10</v>
      </c>
      <c r="F22">
        <v>38</v>
      </c>
      <c r="G22">
        <v>3</v>
      </c>
      <c r="J22" t="s">
        <v>9</v>
      </c>
      <c r="K22" s="1">
        <f>C22/C27</f>
        <v>6.6066066066066062E-2</v>
      </c>
      <c r="L22" s="1">
        <f>D22/D27</f>
        <v>0.06</v>
      </c>
      <c r="M22" s="1">
        <f>E22/E27</f>
        <v>2.9498525073746312E-2</v>
      </c>
      <c r="N22" s="1">
        <f>F22/F27</f>
        <v>0.1111111111111111</v>
      </c>
      <c r="O22" s="1">
        <f>G22/G27</f>
        <v>4.4117647058823532E-2</v>
      </c>
      <c r="R22" t="s">
        <v>56</v>
      </c>
      <c r="S22" s="2">
        <f>K22+K23</f>
        <v>0.32232232232232233</v>
      </c>
      <c r="T22" s="2">
        <f>L22+L23</f>
        <v>0.21199999999999999</v>
      </c>
      <c r="U22" s="2">
        <f>M22+M23</f>
        <v>0.34218289085545728</v>
      </c>
      <c r="V22" s="2">
        <f>N22+N23</f>
        <v>0.4064327485380117</v>
      </c>
      <c r="W22" s="2">
        <f>O22+O23</f>
        <v>0.20588235294117649</v>
      </c>
    </row>
    <row r="23" spans="1:23" x14ac:dyDescent="0.25">
      <c r="B23" t="s">
        <v>10</v>
      </c>
      <c r="C23">
        <v>256</v>
      </c>
      <c r="D23">
        <v>38</v>
      </c>
      <c r="E23">
        <v>106</v>
      </c>
      <c r="F23">
        <v>101</v>
      </c>
      <c r="G23">
        <v>11</v>
      </c>
      <c r="J23" t="s">
        <v>10</v>
      </c>
      <c r="K23" s="1">
        <f>C23/C27</f>
        <v>0.25625625625625625</v>
      </c>
      <c r="L23" s="1">
        <f>D23/D27</f>
        <v>0.152</v>
      </c>
      <c r="M23" s="1">
        <f>E23/E27</f>
        <v>0.31268436578171094</v>
      </c>
      <c r="N23" s="1">
        <f>F23/F27</f>
        <v>0.2953216374269006</v>
      </c>
      <c r="O23" s="1">
        <f>G23/G27</f>
        <v>0.16176470588235295</v>
      </c>
      <c r="R23" t="s">
        <v>57</v>
      </c>
      <c r="S23" s="2">
        <f>K24+K25</f>
        <v>0.54254254254254253</v>
      </c>
      <c r="T23" s="2">
        <f>L24+L25</f>
        <v>0.628</v>
      </c>
      <c r="U23" s="2">
        <f>M24+M25</f>
        <v>0.52507374631268433</v>
      </c>
      <c r="V23" s="2">
        <f>N24+N25</f>
        <v>0.50584795321637421</v>
      </c>
      <c r="W23" s="2">
        <f>O24+O25</f>
        <v>0.5</v>
      </c>
    </row>
    <row r="24" spans="1:23" x14ac:dyDescent="0.25">
      <c r="B24" t="s">
        <v>11</v>
      </c>
      <c r="C24">
        <v>271</v>
      </c>
      <c r="D24">
        <v>63</v>
      </c>
      <c r="E24">
        <v>104</v>
      </c>
      <c r="F24">
        <v>92</v>
      </c>
      <c r="G24">
        <v>12</v>
      </c>
      <c r="J24" t="s">
        <v>11</v>
      </c>
      <c r="K24" s="1">
        <f>C24/C27</f>
        <v>0.27127127127127126</v>
      </c>
      <c r="L24" s="1">
        <f>D24/D27</f>
        <v>0.252</v>
      </c>
      <c r="M24" s="1">
        <f>E24/E27</f>
        <v>0.30678466076696165</v>
      </c>
      <c r="N24" s="1">
        <f>F24/F27</f>
        <v>0.26900584795321636</v>
      </c>
      <c r="O24" s="1">
        <f>G24/G27</f>
        <v>0.17647058823529413</v>
      </c>
      <c r="R24" t="s">
        <v>13</v>
      </c>
      <c r="S24" s="2">
        <f>K26</f>
        <v>0.13513513513513514</v>
      </c>
      <c r="T24" s="2">
        <f>L26</f>
        <v>0.16</v>
      </c>
      <c r="U24" s="2">
        <f>M26</f>
        <v>0.13274336283185842</v>
      </c>
      <c r="V24" s="2">
        <f>N26</f>
        <v>8.771929824561403E-2</v>
      </c>
      <c r="W24" s="2">
        <f>O26</f>
        <v>0.29411764705882354</v>
      </c>
    </row>
    <row r="25" spans="1:23" x14ac:dyDescent="0.25">
      <c r="B25" t="s">
        <v>12</v>
      </c>
      <c r="C25">
        <v>271</v>
      </c>
      <c r="D25">
        <v>94</v>
      </c>
      <c r="E25">
        <v>74</v>
      </c>
      <c r="F25">
        <v>81</v>
      </c>
      <c r="G25">
        <v>22</v>
      </c>
      <c r="J25" t="s">
        <v>12</v>
      </c>
      <c r="K25" s="1">
        <f>C25/C27</f>
        <v>0.27127127127127126</v>
      </c>
      <c r="L25" s="1">
        <f>D25/D27</f>
        <v>0.376</v>
      </c>
      <c r="M25" s="1">
        <f>E25/E27</f>
        <v>0.21828908554572271</v>
      </c>
      <c r="N25" s="1">
        <f>F25/F27</f>
        <v>0.23684210526315788</v>
      </c>
      <c r="O25" s="1">
        <f>G25/G27</f>
        <v>0.3235294117647059</v>
      </c>
    </row>
    <row r="26" spans="1:23" x14ac:dyDescent="0.25">
      <c r="B26" t="s">
        <v>13</v>
      </c>
      <c r="C26">
        <v>135</v>
      </c>
      <c r="D26">
        <v>40</v>
      </c>
      <c r="E26">
        <v>45</v>
      </c>
      <c r="F26">
        <v>30</v>
      </c>
      <c r="G26">
        <v>20</v>
      </c>
      <c r="J26" t="s">
        <v>13</v>
      </c>
      <c r="K26" s="1">
        <f>C26/C27</f>
        <v>0.13513513513513514</v>
      </c>
      <c r="L26" s="1">
        <f>D26/D27</f>
        <v>0.16</v>
      </c>
      <c r="M26" s="1">
        <f>E26/E27</f>
        <v>0.13274336283185842</v>
      </c>
      <c r="N26" s="1">
        <f>F26/F27</f>
        <v>8.771929824561403E-2</v>
      </c>
      <c r="O26" s="1">
        <f>G26/G27</f>
        <v>0.29411764705882354</v>
      </c>
    </row>
    <row r="27" spans="1:23" x14ac:dyDescent="0.25">
      <c r="A27" t="s">
        <v>3</v>
      </c>
      <c r="C27">
        <v>999</v>
      </c>
      <c r="D27">
        <v>250</v>
      </c>
      <c r="E27">
        <v>339</v>
      </c>
      <c r="F27">
        <v>342</v>
      </c>
      <c r="G27">
        <v>68</v>
      </c>
    </row>
    <row r="29" spans="1:23" s="6" customFormat="1" x14ac:dyDescent="0.25"/>
    <row r="33" spans="1:23" x14ac:dyDescent="0.25">
      <c r="A33" t="s">
        <v>122</v>
      </c>
    </row>
    <row r="34" spans="1:23" x14ac:dyDescent="0.25">
      <c r="A34" t="s">
        <v>1</v>
      </c>
    </row>
    <row r="35" spans="1:23" x14ac:dyDescent="0.25">
      <c r="C35" t="s">
        <v>3</v>
      </c>
      <c r="D35" t="s">
        <v>21</v>
      </c>
    </row>
    <row r="36" spans="1:23" s="3" customFormat="1" ht="60" x14ac:dyDescent="0.25">
      <c r="D36" s="3" t="s">
        <v>22</v>
      </c>
      <c r="E36" s="3" t="s">
        <v>23</v>
      </c>
      <c r="F36" s="3" t="s">
        <v>24</v>
      </c>
      <c r="K36" s="3" t="str">
        <f>C35</f>
        <v>Total</v>
      </c>
      <c r="L36" s="3" t="str">
        <f>D36</f>
        <v>White non-Hispanic</v>
      </c>
      <c r="M36" s="3" t="str">
        <f>E36</f>
        <v>Black non-Hispanic</v>
      </c>
      <c r="N36" s="3" t="str">
        <f>F36</f>
        <v>Hispanic/Latino &amp; all other races</v>
      </c>
      <c r="S36" s="3" t="str">
        <f>K36</f>
        <v>Total</v>
      </c>
      <c r="T36" s="3" t="str">
        <f>L36</f>
        <v>White non-Hispanic</v>
      </c>
      <c r="U36" s="3" t="str">
        <f>M36</f>
        <v>Black non-Hispanic</v>
      </c>
      <c r="V36" s="3" t="str">
        <f>N36</f>
        <v>Hispanic/Latino &amp; all other races</v>
      </c>
    </row>
    <row r="37" spans="1:23" x14ac:dyDescent="0.25">
      <c r="B37" t="s">
        <v>9</v>
      </c>
      <c r="C37">
        <v>65</v>
      </c>
      <c r="D37">
        <v>38</v>
      </c>
      <c r="E37">
        <v>14</v>
      </c>
      <c r="F37">
        <v>13</v>
      </c>
      <c r="J37" t="s">
        <v>9</v>
      </c>
      <c r="K37" s="1">
        <f>C37/C42</f>
        <v>6.506506506506507E-2</v>
      </c>
      <c r="L37" s="1">
        <f>D37/D42</f>
        <v>6.0413354531001592E-2</v>
      </c>
      <c r="M37" s="1">
        <f>E37/E42</f>
        <v>6.6350710900473939E-2</v>
      </c>
      <c r="N37" s="1">
        <f>F37/F42</f>
        <v>8.1761006289308172E-2</v>
      </c>
      <c r="O37" s="1"/>
      <c r="R37" t="s">
        <v>56</v>
      </c>
      <c r="S37" s="2">
        <f>K37+K38</f>
        <v>0.32232232232232227</v>
      </c>
      <c r="T37" s="2">
        <f>L37+L38</f>
        <v>0.31955484896661368</v>
      </c>
      <c r="U37" s="2">
        <f>M37+M38</f>
        <v>0.33175355450236971</v>
      </c>
      <c r="V37" s="2">
        <f>N37+N38</f>
        <v>0.32075471698113206</v>
      </c>
      <c r="W37" s="2"/>
    </row>
    <row r="38" spans="1:23" x14ac:dyDescent="0.25">
      <c r="B38" t="s">
        <v>10</v>
      </c>
      <c r="C38">
        <v>257</v>
      </c>
      <c r="D38">
        <v>163</v>
      </c>
      <c r="E38">
        <v>56</v>
      </c>
      <c r="F38">
        <v>38</v>
      </c>
      <c r="J38" t="s">
        <v>10</v>
      </c>
      <c r="K38" s="1">
        <f>C38/C42</f>
        <v>0.25725725725725723</v>
      </c>
      <c r="L38" s="1">
        <f>D38/D42</f>
        <v>0.25914149443561207</v>
      </c>
      <c r="M38" s="1">
        <f>E38/E42</f>
        <v>0.26540284360189575</v>
      </c>
      <c r="N38" s="1">
        <f>F38/F42</f>
        <v>0.2389937106918239</v>
      </c>
      <c r="O38" s="1"/>
      <c r="R38" t="s">
        <v>57</v>
      </c>
      <c r="S38" s="2">
        <f>K39+K40</f>
        <v>0.54154154154154155</v>
      </c>
      <c r="T38" s="2">
        <f>L39+L40</f>
        <v>0.58346581875993642</v>
      </c>
      <c r="U38" s="2">
        <f>M39+M40</f>
        <v>0.43601895734597151</v>
      </c>
      <c r="V38" s="2">
        <f>N39+N40</f>
        <v>0.51572327044025157</v>
      </c>
      <c r="W38" s="2"/>
    </row>
    <row r="39" spans="1:23" x14ac:dyDescent="0.25">
      <c r="B39" t="s">
        <v>11</v>
      </c>
      <c r="C39">
        <v>270</v>
      </c>
      <c r="D39">
        <v>175</v>
      </c>
      <c r="E39">
        <v>48</v>
      </c>
      <c r="F39">
        <v>47</v>
      </c>
      <c r="J39" t="s">
        <v>11</v>
      </c>
      <c r="K39" s="1">
        <f>C39/C42</f>
        <v>0.27027027027027029</v>
      </c>
      <c r="L39" s="1">
        <f>D39/D42</f>
        <v>0.27821939586645467</v>
      </c>
      <c r="M39" s="1">
        <f>E39/E42</f>
        <v>0.22748815165876776</v>
      </c>
      <c r="N39" s="1">
        <f>F39/F42</f>
        <v>0.29559748427672955</v>
      </c>
      <c r="O39" s="1"/>
      <c r="R39" t="s">
        <v>13</v>
      </c>
      <c r="S39" s="2">
        <f>K41</f>
        <v>0.13613613613613615</v>
      </c>
      <c r="T39" s="2">
        <f>L41</f>
        <v>9.6979332273449917E-2</v>
      </c>
      <c r="U39" s="2">
        <f>M41</f>
        <v>0.23222748815165878</v>
      </c>
      <c r="V39" s="2">
        <f>N41</f>
        <v>0.16352201257861634</v>
      </c>
      <c r="W39" s="2"/>
    </row>
    <row r="40" spans="1:23" x14ac:dyDescent="0.25">
      <c r="B40" t="s">
        <v>12</v>
      </c>
      <c r="C40">
        <v>271</v>
      </c>
      <c r="D40">
        <v>192</v>
      </c>
      <c r="E40">
        <v>44</v>
      </c>
      <c r="F40">
        <v>35</v>
      </c>
      <c r="J40" t="s">
        <v>12</v>
      </c>
      <c r="K40" s="1">
        <f>C40/C42</f>
        <v>0.27127127127127126</v>
      </c>
      <c r="L40" s="1">
        <f>D40/D42</f>
        <v>0.30524642289348169</v>
      </c>
      <c r="M40" s="1">
        <f>E40/E42</f>
        <v>0.20853080568720378</v>
      </c>
      <c r="N40" s="1">
        <f>F40/F42</f>
        <v>0.22012578616352202</v>
      </c>
      <c r="O40" s="1"/>
    </row>
    <row r="41" spans="1:23" x14ac:dyDescent="0.25">
      <c r="B41" t="s">
        <v>13</v>
      </c>
      <c r="C41">
        <v>136</v>
      </c>
      <c r="D41">
        <v>61</v>
      </c>
      <c r="E41">
        <v>49</v>
      </c>
      <c r="F41">
        <v>26</v>
      </c>
      <c r="J41" t="s">
        <v>13</v>
      </c>
      <c r="K41" s="1">
        <f>C41/C42</f>
        <v>0.13613613613613615</v>
      </c>
      <c r="L41" s="1">
        <f>D41/D42</f>
        <v>9.6979332273449917E-2</v>
      </c>
      <c r="M41" s="1">
        <f>E41/E42</f>
        <v>0.23222748815165878</v>
      </c>
      <c r="N41" s="1">
        <f>F41/F42</f>
        <v>0.16352201257861634</v>
      </c>
      <c r="O41" s="1"/>
    </row>
    <row r="42" spans="1:23" x14ac:dyDescent="0.25">
      <c r="A42" t="s">
        <v>3</v>
      </c>
      <c r="C42">
        <v>999</v>
      </c>
      <c r="D42">
        <v>629</v>
      </c>
      <c r="E42">
        <v>211</v>
      </c>
      <c r="F42">
        <v>159</v>
      </c>
    </row>
    <row r="44" spans="1:23" s="6" customFormat="1" x14ac:dyDescent="0.25"/>
    <row r="48" spans="1:23" x14ac:dyDescent="0.25">
      <c r="A48" t="s">
        <v>123</v>
      </c>
    </row>
    <row r="49" spans="1:23" x14ac:dyDescent="0.25">
      <c r="A49" t="s">
        <v>1</v>
      </c>
    </row>
    <row r="50" spans="1:23" x14ac:dyDescent="0.25">
      <c r="C50" t="s">
        <v>3</v>
      </c>
      <c r="D50" t="s">
        <v>26</v>
      </c>
    </row>
    <row r="51" spans="1:23" ht="20" x14ac:dyDescent="0.25">
      <c r="D51" t="s">
        <v>27</v>
      </c>
      <c r="E51" t="s">
        <v>28</v>
      </c>
      <c r="K51" s="3" t="str">
        <f>C50</f>
        <v>Total</v>
      </c>
      <c r="L51" t="str">
        <f>D51</f>
        <v>Male</v>
      </c>
      <c r="M51" t="str">
        <f>E51</f>
        <v>Female</v>
      </c>
      <c r="S51" t="str">
        <f>K51</f>
        <v>Total</v>
      </c>
      <c r="T51" t="str">
        <f>L51</f>
        <v>Male</v>
      </c>
      <c r="U51" t="str">
        <f>M51</f>
        <v>Female</v>
      </c>
    </row>
    <row r="52" spans="1:23" x14ac:dyDescent="0.25">
      <c r="B52" t="s">
        <v>9</v>
      </c>
      <c r="C52">
        <v>66</v>
      </c>
      <c r="D52">
        <v>44</v>
      </c>
      <c r="E52">
        <v>22</v>
      </c>
      <c r="J52" t="s">
        <v>9</v>
      </c>
      <c r="K52" s="1">
        <f>C52/C57</f>
        <v>6.6000000000000003E-2</v>
      </c>
      <c r="L52" s="1">
        <f>D52/D57</f>
        <v>9.1476091476091481E-2</v>
      </c>
      <c r="M52" s="1">
        <f>E52/E57</f>
        <v>4.238921001926782E-2</v>
      </c>
      <c r="N52" s="1"/>
      <c r="O52" s="1"/>
      <c r="R52" t="s">
        <v>56</v>
      </c>
      <c r="S52" s="2">
        <f>K52+K53</f>
        <v>0.32300000000000001</v>
      </c>
      <c r="T52" s="2">
        <f>L52+L53</f>
        <v>0.367983367983368</v>
      </c>
      <c r="U52" s="2">
        <f>M52+M53</f>
        <v>0.2813102119460501</v>
      </c>
      <c r="V52" s="2"/>
      <c r="W52" s="2"/>
    </row>
    <row r="53" spans="1:23" x14ac:dyDescent="0.25">
      <c r="B53" t="s">
        <v>10</v>
      </c>
      <c r="C53">
        <v>257</v>
      </c>
      <c r="D53">
        <v>133</v>
      </c>
      <c r="E53">
        <v>124</v>
      </c>
      <c r="J53" t="s">
        <v>10</v>
      </c>
      <c r="K53" s="1">
        <f>C53/C57</f>
        <v>0.25700000000000001</v>
      </c>
      <c r="L53" s="1">
        <f>D53/D57</f>
        <v>0.27650727650727652</v>
      </c>
      <c r="M53" s="1">
        <f>E53/E57</f>
        <v>0.23892100192678228</v>
      </c>
      <c r="N53" s="1"/>
      <c r="O53" s="1"/>
      <c r="R53" t="s">
        <v>57</v>
      </c>
      <c r="S53" s="2">
        <f>K54+K55</f>
        <v>0.54200000000000004</v>
      </c>
      <c r="T53" s="2">
        <f>L54+L55</f>
        <v>0.54054054054054057</v>
      </c>
      <c r="U53" s="2">
        <f>M54+M55</f>
        <v>0.54335260115606931</v>
      </c>
      <c r="V53" s="2"/>
      <c r="W53" s="2"/>
    </row>
    <row r="54" spans="1:23" x14ac:dyDescent="0.25">
      <c r="B54" t="s">
        <v>11</v>
      </c>
      <c r="C54">
        <v>271</v>
      </c>
      <c r="D54">
        <v>133</v>
      </c>
      <c r="E54">
        <v>138</v>
      </c>
      <c r="J54" t="s">
        <v>11</v>
      </c>
      <c r="K54" s="1">
        <f>C54/C57</f>
        <v>0.27100000000000002</v>
      </c>
      <c r="L54" s="1">
        <f>D54/D57</f>
        <v>0.27650727650727652</v>
      </c>
      <c r="M54" s="1">
        <f>E54/E57</f>
        <v>0.26589595375722541</v>
      </c>
      <c r="N54" s="1"/>
      <c r="O54" s="1"/>
      <c r="R54" t="s">
        <v>13</v>
      </c>
      <c r="S54" s="2">
        <f>K56</f>
        <v>0.13500000000000001</v>
      </c>
      <c r="T54" s="2">
        <f>L56</f>
        <v>9.1476091476091481E-2</v>
      </c>
      <c r="U54" s="2">
        <f>M56</f>
        <v>0.17533718689788053</v>
      </c>
      <c r="V54" s="2"/>
      <c r="W54" s="2"/>
    </row>
    <row r="55" spans="1:23" x14ac:dyDescent="0.25">
      <c r="B55" t="s">
        <v>12</v>
      </c>
      <c r="C55">
        <v>271</v>
      </c>
      <c r="D55">
        <v>127</v>
      </c>
      <c r="E55">
        <v>144</v>
      </c>
      <c r="J55" t="s">
        <v>12</v>
      </c>
      <c r="K55" s="1">
        <f>C55/C57</f>
        <v>0.27100000000000002</v>
      </c>
      <c r="L55" s="1">
        <f>D55/D57</f>
        <v>0.26403326403326405</v>
      </c>
      <c r="M55" s="1">
        <f>E55/E57</f>
        <v>0.2774566473988439</v>
      </c>
      <c r="N55" s="1"/>
      <c r="O55" s="1"/>
    </row>
    <row r="56" spans="1:23" x14ac:dyDescent="0.25">
      <c r="B56" t="s">
        <v>13</v>
      </c>
      <c r="C56">
        <v>135</v>
      </c>
      <c r="D56">
        <v>44</v>
      </c>
      <c r="E56">
        <v>91</v>
      </c>
      <c r="J56" t="s">
        <v>13</v>
      </c>
      <c r="K56" s="1">
        <f>C56/C57</f>
        <v>0.13500000000000001</v>
      </c>
      <c r="L56" s="1">
        <f>D56/D57</f>
        <v>9.1476091476091481E-2</v>
      </c>
      <c r="M56" s="1">
        <f>E56/E57</f>
        <v>0.17533718689788053</v>
      </c>
      <c r="N56" s="1"/>
      <c r="O56" s="1"/>
    </row>
    <row r="57" spans="1:23" x14ac:dyDescent="0.25">
      <c r="A57" t="s">
        <v>3</v>
      </c>
      <c r="C57">
        <v>1000</v>
      </c>
      <c r="D57">
        <v>481</v>
      </c>
      <c r="E57">
        <v>519</v>
      </c>
    </row>
    <row r="59" spans="1:23" s="6" customFormat="1" x14ac:dyDescent="0.25"/>
    <row r="63" spans="1:23" x14ac:dyDescent="0.25">
      <c r="A63" t="s">
        <v>124</v>
      </c>
    </row>
    <row r="64" spans="1:23" x14ac:dyDescent="0.25">
      <c r="A64" t="s">
        <v>1</v>
      </c>
    </row>
    <row r="65" spans="1:23" x14ac:dyDescent="0.25">
      <c r="C65" t="s">
        <v>3</v>
      </c>
      <c r="D65" t="s">
        <v>30</v>
      </c>
    </row>
    <row r="66" spans="1:23" s="3" customFormat="1" ht="100" x14ac:dyDescent="0.25">
      <c r="D66" s="3" t="s">
        <v>31</v>
      </c>
      <c r="E66" s="3" t="s">
        <v>32</v>
      </c>
      <c r="F66" s="3" t="s">
        <v>33</v>
      </c>
      <c r="K66" s="3" t="str">
        <f>C65</f>
        <v>Total</v>
      </c>
      <c r="L66" s="3" t="str">
        <f>D66</f>
        <v>Silent &amp; Boomer Generations (born before 1965)</v>
      </c>
      <c r="M66" s="3" t="str">
        <f>E66</f>
        <v>Generation X (born 1965-1980)</v>
      </c>
      <c r="N66" s="3" t="str">
        <f>F66</f>
        <v>Millennials &amp; Generation Z (born 1981 and after)</v>
      </c>
      <c r="S66" s="3" t="str">
        <f>K66</f>
        <v>Total</v>
      </c>
      <c r="T66" s="3" t="str">
        <f>L66</f>
        <v>Silent &amp; Boomer Generations (born before 1965)</v>
      </c>
      <c r="U66" s="3" t="str">
        <f>M66</f>
        <v>Generation X (born 1965-1980)</v>
      </c>
      <c r="V66" s="3" t="str">
        <f>N66</f>
        <v>Millennials &amp; Generation Z (born 1981 and after)</v>
      </c>
    </row>
    <row r="67" spans="1:23" x14ac:dyDescent="0.25">
      <c r="B67" t="s">
        <v>9</v>
      </c>
      <c r="C67">
        <v>66</v>
      </c>
      <c r="D67">
        <v>6</v>
      </c>
      <c r="E67">
        <v>11</v>
      </c>
      <c r="F67">
        <v>49</v>
      </c>
      <c r="J67" t="s">
        <v>9</v>
      </c>
      <c r="K67" s="1">
        <f>C67/C72</f>
        <v>6.6132264529058113E-2</v>
      </c>
      <c r="L67" s="1">
        <f>D67/D72</f>
        <v>2.0202020202020204E-2</v>
      </c>
      <c r="M67" s="1">
        <f>E67/E72</f>
        <v>4.4534412955465584E-2</v>
      </c>
      <c r="N67" s="1">
        <f>F67/F72</f>
        <v>0.10792951541850221</v>
      </c>
      <c r="O67" s="1"/>
      <c r="R67" t="s">
        <v>56</v>
      </c>
      <c r="S67" s="2">
        <f>K67+K68</f>
        <v>0.32264529058116231</v>
      </c>
      <c r="T67" s="2">
        <f>L67+L68</f>
        <v>0.20875420875420875</v>
      </c>
      <c r="U67" s="2">
        <f>M67+M68</f>
        <v>0.30769230769230765</v>
      </c>
      <c r="V67" s="2">
        <f>N67+N68</f>
        <v>0.40528634361233479</v>
      </c>
      <c r="W67" s="2"/>
    </row>
    <row r="68" spans="1:23" x14ac:dyDescent="0.25">
      <c r="B68" t="s">
        <v>10</v>
      </c>
      <c r="C68">
        <v>256</v>
      </c>
      <c r="D68">
        <v>56</v>
      </c>
      <c r="E68">
        <v>65</v>
      </c>
      <c r="F68">
        <v>135</v>
      </c>
      <c r="J68" t="s">
        <v>10</v>
      </c>
      <c r="K68" s="1">
        <f>C68/C72</f>
        <v>0.25651302605210419</v>
      </c>
      <c r="L68" s="1">
        <f>D68/D72</f>
        <v>0.18855218855218855</v>
      </c>
      <c r="M68" s="1">
        <f>E68/E72</f>
        <v>0.26315789473684209</v>
      </c>
      <c r="N68" s="1">
        <f>F68/F72</f>
        <v>0.29735682819383258</v>
      </c>
      <c r="O68" s="1"/>
      <c r="R68" t="s">
        <v>57</v>
      </c>
      <c r="S68" s="2">
        <f>K69+K70</f>
        <v>0.54208416833667328</v>
      </c>
      <c r="T68" s="2">
        <f>L69+L70</f>
        <v>0.68013468013468015</v>
      </c>
      <c r="U68" s="2">
        <f>M69+M70</f>
        <v>0.56275303643724695</v>
      </c>
      <c r="V68" s="2">
        <f>N69+N70</f>
        <v>0.44052863436123346</v>
      </c>
      <c r="W68" s="2"/>
    </row>
    <row r="69" spans="1:23" x14ac:dyDescent="0.25">
      <c r="B69" t="s">
        <v>11</v>
      </c>
      <c r="C69">
        <v>270</v>
      </c>
      <c r="D69">
        <v>108</v>
      </c>
      <c r="E69">
        <v>58</v>
      </c>
      <c r="F69">
        <v>104</v>
      </c>
      <c r="J69" t="s">
        <v>11</v>
      </c>
      <c r="K69" s="1">
        <f>C69/C72</f>
        <v>0.27054108216432865</v>
      </c>
      <c r="L69" s="1">
        <f>D69/D72</f>
        <v>0.36363636363636365</v>
      </c>
      <c r="M69" s="1">
        <f>E69/E72</f>
        <v>0.23481781376518218</v>
      </c>
      <c r="N69" s="1">
        <f>F69/F72</f>
        <v>0.22907488986784141</v>
      </c>
      <c r="O69" s="1"/>
      <c r="R69" t="s">
        <v>13</v>
      </c>
      <c r="S69" s="2">
        <f>K71</f>
        <v>0.13527054108216433</v>
      </c>
      <c r="T69" s="2">
        <f>L71</f>
        <v>0.1111111111111111</v>
      </c>
      <c r="U69" s="2">
        <f>M71</f>
        <v>0.12955465587044535</v>
      </c>
      <c r="V69" s="2">
        <f>N71</f>
        <v>0.15418502202643172</v>
      </c>
      <c r="W69" s="2"/>
    </row>
    <row r="70" spans="1:23" x14ac:dyDescent="0.25">
      <c r="B70" t="s">
        <v>12</v>
      </c>
      <c r="C70">
        <v>271</v>
      </c>
      <c r="D70">
        <v>94</v>
      </c>
      <c r="E70">
        <v>81</v>
      </c>
      <c r="F70">
        <v>96</v>
      </c>
      <c r="J70" t="s">
        <v>12</v>
      </c>
      <c r="K70" s="1">
        <f>C70/C72</f>
        <v>0.27154308617234468</v>
      </c>
      <c r="L70" s="1">
        <f>D70/D72</f>
        <v>0.3164983164983165</v>
      </c>
      <c r="M70" s="1">
        <f>E70/E72</f>
        <v>0.32793522267206476</v>
      </c>
      <c r="N70" s="1">
        <f>F70/F72</f>
        <v>0.21145374449339208</v>
      </c>
      <c r="O70" s="1"/>
    </row>
    <row r="71" spans="1:23" x14ac:dyDescent="0.25">
      <c r="B71" t="s">
        <v>13</v>
      </c>
      <c r="C71">
        <v>135</v>
      </c>
      <c r="D71">
        <v>33</v>
      </c>
      <c r="E71">
        <v>32</v>
      </c>
      <c r="F71">
        <v>70</v>
      </c>
      <c r="J71" t="s">
        <v>13</v>
      </c>
      <c r="K71" s="1">
        <f>C71/C72</f>
        <v>0.13527054108216433</v>
      </c>
      <c r="L71" s="1">
        <f>D71/D72</f>
        <v>0.1111111111111111</v>
      </c>
      <c r="M71" s="1">
        <f>E71/E72</f>
        <v>0.12955465587044535</v>
      </c>
      <c r="N71" s="1">
        <f>F71/F72</f>
        <v>0.15418502202643172</v>
      </c>
      <c r="O71" s="1"/>
    </row>
    <row r="72" spans="1:23" x14ac:dyDescent="0.25">
      <c r="A72" t="s">
        <v>3</v>
      </c>
      <c r="C72">
        <v>998</v>
      </c>
      <c r="D72">
        <v>297</v>
      </c>
      <c r="E72">
        <v>247</v>
      </c>
      <c r="F72">
        <v>454</v>
      </c>
    </row>
    <row r="74" spans="1:23" s="6" customFormat="1" x14ac:dyDescent="0.25"/>
    <row r="77" spans="1:23" x14ac:dyDescent="0.25">
      <c r="A77" t="s">
        <v>125</v>
      </c>
    </row>
    <row r="78" spans="1:23" x14ac:dyDescent="0.25">
      <c r="A78" t="s">
        <v>1</v>
      </c>
    </row>
    <row r="79" spans="1:23" x14ac:dyDescent="0.25">
      <c r="C79" t="s">
        <v>3</v>
      </c>
      <c r="D79" t="s">
        <v>35</v>
      </c>
    </row>
    <row r="80" spans="1:23" s="3" customFormat="1" ht="119" customHeight="1" x14ac:dyDescent="0.25">
      <c r="D80" s="3" t="s">
        <v>36</v>
      </c>
      <c r="E80" s="3" t="s">
        <v>37</v>
      </c>
      <c r="F80" s="3" t="s">
        <v>38</v>
      </c>
      <c r="K80" s="3" t="str">
        <f>C79</f>
        <v>Total</v>
      </c>
      <c r="L80" s="3" t="str">
        <f>D80</f>
        <v>No HS/HS Graduate</v>
      </c>
      <c r="M80" s="3" t="str">
        <f>E80</f>
        <v>Some college/2-year college graduate</v>
      </c>
      <c r="N80" s="3" t="str">
        <f>F80</f>
        <v>4-year college graduate/post-graduate degree</v>
      </c>
      <c r="S80" s="3" t="str">
        <f>K80</f>
        <v>Total</v>
      </c>
      <c r="T80" s="3" t="str">
        <f>L80</f>
        <v>No HS/HS Graduate</v>
      </c>
      <c r="U80" s="3" t="str">
        <f>M80</f>
        <v>Some college/2-year college graduate</v>
      </c>
      <c r="V80" s="3" t="str">
        <f>N80</f>
        <v>4-year college graduate/post-graduate degree</v>
      </c>
    </row>
    <row r="81" spans="1:23" x14ac:dyDescent="0.25">
      <c r="B81" t="s">
        <v>9</v>
      </c>
      <c r="C81">
        <v>67</v>
      </c>
      <c r="D81">
        <v>29</v>
      </c>
      <c r="E81">
        <v>12</v>
      </c>
      <c r="F81">
        <v>26</v>
      </c>
      <c r="J81" t="s">
        <v>9</v>
      </c>
      <c r="K81" s="1">
        <f>C81/C86</f>
        <v>6.6933066933066929E-2</v>
      </c>
      <c r="L81" s="1">
        <f>D81/D86</f>
        <v>8.3573487031700283E-2</v>
      </c>
      <c r="M81" s="1">
        <f>E81/E86</f>
        <v>3.7617554858934171E-2</v>
      </c>
      <c r="N81" s="1">
        <f>F81/F86</f>
        <v>7.7611940298507459E-2</v>
      </c>
      <c r="O81" s="1"/>
      <c r="R81" t="s">
        <v>56</v>
      </c>
      <c r="S81" s="2">
        <f>K81+K82</f>
        <v>0.32367632367632371</v>
      </c>
      <c r="T81" s="2">
        <f>L81+L82</f>
        <v>0.31700288184438041</v>
      </c>
      <c r="U81" s="2">
        <f>M81+M82</f>
        <v>0.34482758620689657</v>
      </c>
      <c r="V81" s="2">
        <f>N81+N82</f>
        <v>0.31044776119402984</v>
      </c>
      <c r="W81" s="2"/>
    </row>
    <row r="82" spans="1:23" x14ac:dyDescent="0.25">
      <c r="B82" t="s">
        <v>10</v>
      </c>
      <c r="C82">
        <v>257</v>
      </c>
      <c r="D82">
        <v>81</v>
      </c>
      <c r="E82">
        <v>98</v>
      </c>
      <c r="F82">
        <v>78</v>
      </c>
      <c r="J82" t="s">
        <v>10</v>
      </c>
      <c r="K82" s="1">
        <f>C82/C86</f>
        <v>0.25674325674325676</v>
      </c>
      <c r="L82" s="1">
        <f>D82/D86</f>
        <v>0.2334293948126801</v>
      </c>
      <c r="M82" s="1">
        <f>E82/E86</f>
        <v>0.30721003134796238</v>
      </c>
      <c r="N82" s="1">
        <f>F82/F86</f>
        <v>0.23283582089552238</v>
      </c>
      <c r="O82" s="1"/>
      <c r="R82" t="s">
        <v>57</v>
      </c>
      <c r="S82" s="2">
        <f>K83+K84</f>
        <v>0.54145854145854144</v>
      </c>
      <c r="T82" s="2">
        <f>L83+L84</f>
        <v>0.51585014409221897</v>
      </c>
      <c r="U82" s="2">
        <f>M83+M84</f>
        <v>0.52037617554858928</v>
      </c>
      <c r="V82" s="2">
        <f>N83+N84</f>
        <v>0.58805970149253728</v>
      </c>
      <c r="W82" s="2"/>
    </row>
    <row r="83" spans="1:23" x14ac:dyDescent="0.25">
      <c r="B83" t="s">
        <v>11</v>
      </c>
      <c r="C83">
        <v>271</v>
      </c>
      <c r="D83">
        <v>93</v>
      </c>
      <c r="E83">
        <v>76</v>
      </c>
      <c r="F83">
        <v>102</v>
      </c>
      <c r="J83" t="s">
        <v>11</v>
      </c>
      <c r="K83" s="1">
        <f>C83/C86</f>
        <v>0.27072927072927072</v>
      </c>
      <c r="L83" s="1">
        <f>D83/D86</f>
        <v>0.2680115273775216</v>
      </c>
      <c r="M83" s="1">
        <f>E83/E86</f>
        <v>0.23824451410658307</v>
      </c>
      <c r="N83" s="1">
        <f>F83/F86</f>
        <v>0.30447761194029849</v>
      </c>
      <c r="O83" s="1"/>
      <c r="R83" t="s">
        <v>13</v>
      </c>
      <c r="S83" s="2">
        <f>K85</f>
        <v>0.13486513486513488</v>
      </c>
      <c r="T83" s="2">
        <f>L85</f>
        <v>0.16714697406340057</v>
      </c>
      <c r="U83" s="2">
        <f>M85</f>
        <v>0.13479623824451412</v>
      </c>
      <c r="V83" s="2">
        <f>N85</f>
        <v>0.10149253731343283</v>
      </c>
      <c r="W83" s="2"/>
    </row>
    <row r="84" spans="1:23" x14ac:dyDescent="0.25">
      <c r="B84" t="s">
        <v>12</v>
      </c>
      <c r="C84">
        <v>271</v>
      </c>
      <c r="D84">
        <v>86</v>
      </c>
      <c r="E84">
        <v>90</v>
      </c>
      <c r="F84">
        <v>95</v>
      </c>
      <c r="J84" t="s">
        <v>12</v>
      </c>
      <c r="K84" s="1">
        <f>C84/C86</f>
        <v>0.27072927072927072</v>
      </c>
      <c r="L84" s="1">
        <f>D84/D86</f>
        <v>0.2478386167146974</v>
      </c>
      <c r="M84" s="1">
        <f>E84/E86</f>
        <v>0.28213166144200624</v>
      </c>
      <c r="N84" s="1">
        <f>F84/F86</f>
        <v>0.28358208955223879</v>
      </c>
      <c r="O84" s="1"/>
    </row>
    <row r="85" spans="1:23" x14ac:dyDescent="0.25">
      <c r="B85" t="s">
        <v>13</v>
      </c>
      <c r="C85">
        <v>135</v>
      </c>
      <c r="D85">
        <v>58</v>
      </c>
      <c r="E85">
        <v>43</v>
      </c>
      <c r="F85">
        <v>34</v>
      </c>
      <c r="J85" t="s">
        <v>13</v>
      </c>
      <c r="K85" s="1">
        <f>C85/C86</f>
        <v>0.13486513486513488</v>
      </c>
      <c r="L85" s="1">
        <f>D85/D86</f>
        <v>0.16714697406340057</v>
      </c>
      <c r="M85" s="1">
        <f>E85/E86</f>
        <v>0.13479623824451412</v>
      </c>
      <c r="N85" s="1">
        <f>F85/F86</f>
        <v>0.10149253731343283</v>
      </c>
      <c r="O85" s="1"/>
    </row>
    <row r="86" spans="1:23" x14ac:dyDescent="0.25">
      <c r="A86" t="s">
        <v>3</v>
      </c>
      <c r="C86">
        <v>1001</v>
      </c>
      <c r="D86">
        <v>347</v>
      </c>
      <c r="E86">
        <v>319</v>
      </c>
      <c r="F86">
        <v>335</v>
      </c>
    </row>
    <row r="88" spans="1:23" s="6" customFormat="1" x14ac:dyDescent="0.25"/>
    <row r="91" spans="1:23" x14ac:dyDescent="0.25">
      <c r="A91" t="s">
        <v>126</v>
      </c>
    </row>
    <row r="92" spans="1:23" x14ac:dyDescent="0.25">
      <c r="A92" t="s">
        <v>1</v>
      </c>
    </row>
    <row r="93" spans="1:23" x14ac:dyDescent="0.25">
      <c r="C93" t="s">
        <v>3</v>
      </c>
      <c r="D93" t="s">
        <v>40</v>
      </c>
    </row>
    <row r="94" spans="1:23" s="3" customFormat="1" ht="60" x14ac:dyDescent="0.25">
      <c r="D94" s="3" t="s">
        <v>41</v>
      </c>
      <c r="E94" s="3" t="s">
        <v>42</v>
      </c>
      <c r="F94" s="3" t="s">
        <v>43</v>
      </c>
      <c r="G94" s="3" t="s">
        <v>44</v>
      </c>
      <c r="K94" s="3" t="str">
        <f>C93</f>
        <v>Total</v>
      </c>
      <c r="L94" s="3" t="str">
        <f>D94</f>
        <v>Central City</v>
      </c>
      <c r="M94" s="3" t="str">
        <f>E94</f>
        <v>Urban Suburb</v>
      </c>
      <c r="N94" s="3" t="str">
        <f>F94</f>
        <v>Surrounding Suburban County</v>
      </c>
      <c r="O94" s="3" t="str">
        <f>G94</f>
        <v>Rural County</v>
      </c>
      <c r="S94" s="3" t="str">
        <f>K94</f>
        <v>Total</v>
      </c>
      <c r="T94" s="3" t="str">
        <f>L94</f>
        <v>Central City</v>
      </c>
      <c r="U94" s="3" t="str">
        <f>M94</f>
        <v>Urban Suburb</v>
      </c>
      <c r="V94" s="3" t="str">
        <f>N94</f>
        <v>Surrounding Suburban County</v>
      </c>
      <c r="W94" s="3" t="str">
        <f>O94</f>
        <v>Rural County</v>
      </c>
    </row>
    <row r="95" spans="1:23" x14ac:dyDescent="0.25">
      <c r="B95" t="s">
        <v>9</v>
      </c>
      <c r="C95">
        <v>66</v>
      </c>
      <c r="D95">
        <v>17</v>
      </c>
      <c r="E95">
        <v>21</v>
      </c>
      <c r="F95">
        <v>18</v>
      </c>
      <c r="G95">
        <v>10</v>
      </c>
      <c r="J95" t="s">
        <v>9</v>
      </c>
      <c r="K95" s="1">
        <f>C95/C100</f>
        <v>6.6000000000000003E-2</v>
      </c>
      <c r="L95" s="1">
        <f>D95/D100</f>
        <v>5.9859154929577461E-2</v>
      </c>
      <c r="M95" s="1">
        <f>E95/E100</f>
        <v>8.8983050847457626E-2</v>
      </c>
      <c r="N95" s="1">
        <f>F95/F100</f>
        <v>6.1433447098976107E-2</v>
      </c>
      <c r="O95" s="1">
        <f>G95/G100</f>
        <v>5.3475935828877004E-2</v>
      </c>
      <c r="R95" t="s">
        <v>56</v>
      </c>
      <c r="S95" s="2">
        <f>K95+K96</f>
        <v>0.32200000000000001</v>
      </c>
      <c r="T95" s="2">
        <f>L95+L96</f>
        <v>0.28521126760563381</v>
      </c>
      <c r="U95" s="2">
        <f>M95+M96</f>
        <v>0.36016949152542371</v>
      </c>
      <c r="V95" s="2">
        <f>N95+N96</f>
        <v>0.33788395904436863</v>
      </c>
      <c r="W95" s="2">
        <f>O95+O96</f>
        <v>0.30481283422459893</v>
      </c>
    </row>
    <row r="96" spans="1:23" x14ac:dyDescent="0.25">
      <c r="B96" t="s">
        <v>10</v>
      </c>
      <c r="C96">
        <v>256</v>
      </c>
      <c r="D96">
        <v>64</v>
      </c>
      <c r="E96">
        <v>64</v>
      </c>
      <c r="F96">
        <v>81</v>
      </c>
      <c r="G96">
        <v>47</v>
      </c>
      <c r="J96" t="s">
        <v>10</v>
      </c>
      <c r="K96" s="1">
        <f>C96/C100</f>
        <v>0.25600000000000001</v>
      </c>
      <c r="L96" s="1">
        <f>D96/D100</f>
        <v>0.22535211267605634</v>
      </c>
      <c r="M96" s="1">
        <f>E96/E100</f>
        <v>0.2711864406779661</v>
      </c>
      <c r="N96" s="1">
        <f>F96/F100</f>
        <v>0.2764505119453925</v>
      </c>
      <c r="O96" s="1">
        <f>G96/G100</f>
        <v>0.25133689839572193</v>
      </c>
      <c r="R96" t="s">
        <v>57</v>
      </c>
      <c r="S96" s="2">
        <f>K97+K98</f>
        <v>0.54400000000000004</v>
      </c>
      <c r="T96" s="2">
        <f>L97+L98</f>
        <v>0.55633802816901401</v>
      </c>
      <c r="U96" s="2">
        <f>M97+M98</f>
        <v>0.52118644067796605</v>
      </c>
      <c r="V96" s="2">
        <f>N97+N98</f>
        <v>0.53583617747440271</v>
      </c>
      <c r="W96" s="2">
        <f>O97+O98</f>
        <v>0.5668449197860963</v>
      </c>
    </row>
    <row r="97" spans="1:23" x14ac:dyDescent="0.25">
      <c r="B97" t="s">
        <v>11</v>
      </c>
      <c r="C97">
        <v>272</v>
      </c>
      <c r="D97">
        <v>83</v>
      </c>
      <c r="E97">
        <v>62</v>
      </c>
      <c r="F97">
        <v>75</v>
      </c>
      <c r="G97">
        <v>52</v>
      </c>
      <c r="J97" t="s">
        <v>11</v>
      </c>
      <c r="K97" s="1">
        <f>C97/C100</f>
        <v>0.27200000000000002</v>
      </c>
      <c r="L97" s="1">
        <f>D97/D100</f>
        <v>0.29225352112676056</v>
      </c>
      <c r="M97" s="1">
        <f>E97/E100</f>
        <v>0.26271186440677968</v>
      </c>
      <c r="N97" s="1">
        <f>F97/F100</f>
        <v>0.25597269624573377</v>
      </c>
      <c r="O97" s="1">
        <f>G97/G100</f>
        <v>0.27807486631016043</v>
      </c>
      <c r="R97" t="s">
        <v>13</v>
      </c>
      <c r="S97" s="2">
        <f>K99</f>
        <v>0.13400000000000001</v>
      </c>
      <c r="T97" s="2">
        <f>L99</f>
        <v>0.15845070422535212</v>
      </c>
      <c r="U97" s="2">
        <f>M99</f>
        <v>0.11864406779661017</v>
      </c>
      <c r="V97" s="2">
        <f>N99</f>
        <v>0.12627986348122866</v>
      </c>
      <c r="W97" s="2">
        <f>O99</f>
        <v>0.12834224598930483</v>
      </c>
    </row>
    <row r="98" spans="1:23" x14ac:dyDescent="0.25">
      <c r="B98" t="s">
        <v>12</v>
      </c>
      <c r="C98">
        <v>272</v>
      </c>
      <c r="D98">
        <v>75</v>
      </c>
      <c r="E98">
        <v>61</v>
      </c>
      <c r="F98">
        <v>82</v>
      </c>
      <c r="G98">
        <v>54</v>
      </c>
      <c r="J98" t="s">
        <v>12</v>
      </c>
      <c r="K98" s="1">
        <f>C98/C100</f>
        <v>0.27200000000000002</v>
      </c>
      <c r="L98" s="1">
        <f>D98/D100</f>
        <v>0.2640845070422535</v>
      </c>
      <c r="M98" s="1">
        <f>E98/E100</f>
        <v>0.25847457627118642</v>
      </c>
      <c r="N98" s="1">
        <f>F98/F100</f>
        <v>0.27986348122866894</v>
      </c>
      <c r="O98" s="1">
        <f>G98/G100</f>
        <v>0.28877005347593582</v>
      </c>
    </row>
    <row r="99" spans="1:23" x14ac:dyDescent="0.25">
      <c r="B99" t="s">
        <v>13</v>
      </c>
      <c r="C99">
        <v>134</v>
      </c>
      <c r="D99">
        <v>45</v>
      </c>
      <c r="E99">
        <v>28</v>
      </c>
      <c r="F99">
        <v>37</v>
      </c>
      <c r="G99">
        <v>24</v>
      </c>
      <c r="J99" t="s">
        <v>13</v>
      </c>
      <c r="K99" s="1">
        <f>C99/C100</f>
        <v>0.13400000000000001</v>
      </c>
      <c r="L99" s="1">
        <f>D99/D100</f>
        <v>0.15845070422535212</v>
      </c>
      <c r="M99" s="1">
        <f>E99/E100</f>
        <v>0.11864406779661017</v>
      </c>
      <c r="N99" s="1">
        <f>F99/F100</f>
        <v>0.12627986348122866</v>
      </c>
      <c r="O99" s="1">
        <f>G99/G100</f>
        <v>0.12834224598930483</v>
      </c>
    </row>
    <row r="100" spans="1:23" x14ac:dyDescent="0.25">
      <c r="A100" t="s">
        <v>3</v>
      </c>
      <c r="C100">
        <v>1000</v>
      </c>
      <c r="D100">
        <v>284</v>
      </c>
      <c r="E100">
        <v>236</v>
      </c>
      <c r="F100">
        <v>293</v>
      </c>
      <c r="G100">
        <v>187</v>
      </c>
    </row>
    <row r="102" spans="1:23" s="6" customFormat="1" x14ac:dyDescent="0.25"/>
    <row r="105" spans="1:23" x14ac:dyDescent="0.25">
      <c r="A105" t="s">
        <v>127</v>
      </c>
    </row>
    <row r="106" spans="1:23" x14ac:dyDescent="0.25">
      <c r="A106" t="s">
        <v>1</v>
      </c>
    </row>
    <row r="107" spans="1:23" x14ac:dyDescent="0.25">
      <c r="C107" t="s">
        <v>3</v>
      </c>
      <c r="D107" t="s">
        <v>46</v>
      </c>
    </row>
    <row r="108" spans="1:23" s="3" customFormat="1" ht="60" x14ac:dyDescent="0.25">
      <c r="D108" s="3" t="s">
        <v>47</v>
      </c>
      <c r="E108" s="3" t="s">
        <v>48</v>
      </c>
      <c r="F108" s="3" t="s">
        <v>49</v>
      </c>
      <c r="K108" s="3" t="str">
        <f>C107</f>
        <v>Total</v>
      </c>
      <c r="L108" s="3" t="str">
        <f>D108</f>
        <v>Most of the time</v>
      </c>
      <c r="M108" s="3" t="str">
        <f>E108</f>
        <v>Some of the time/Only now and then</v>
      </c>
      <c r="N108" s="3" t="str">
        <f>F108</f>
        <v>Hardly at all/Don't know</v>
      </c>
      <c r="S108" s="3" t="str">
        <f>K108</f>
        <v>Total</v>
      </c>
      <c r="T108" s="3" t="str">
        <f>L108</f>
        <v>Most of the time</v>
      </c>
      <c r="U108" s="3" t="str">
        <f>M108</f>
        <v>Some of the time/Only now and then</v>
      </c>
      <c r="V108" s="3" t="str">
        <f>N108</f>
        <v>Hardly at all/Don't know</v>
      </c>
    </row>
    <row r="109" spans="1:23" x14ac:dyDescent="0.25">
      <c r="B109" t="s">
        <v>9</v>
      </c>
      <c r="C109">
        <v>65</v>
      </c>
      <c r="D109">
        <v>33</v>
      </c>
      <c r="E109">
        <v>29</v>
      </c>
      <c r="F109">
        <v>3</v>
      </c>
      <c r="J109" t="s">
        <v>9</v>
      </c>
      <c r="K109" s="1">
        <f>C109/C114</f>
        <v>6.506506506506507E-2</v>
      </c>
      <c r="L109" s="1">
        <f>D109/D114</f>
        <v>7.9136690647482008E-2</v>
      </c>
      <c r="M109" s="1">
        <f>E109/E114</f>
        <v>6.4159292035398233E-2</v>
      </c>
      <c r="N109" s="1">
        <f>F109/F114</f>
        <v>2.3076923076923078E-2</v>
      </c>
      <c r="O109" s="1"/>
      <c r="R109" t="s">
        <v>56</v>
      </c>
      <c r="S109" s="2">
        <f>K109+K110</f>
        <v>0.32232232232232227</v>
      </c>
      <c r="T109" s="2">
        <f>L109+L110</f>
        <v>0.28537170263788969</v>
      </c>
      <c r="U109" s="2">
        <f>M109+M110</f>
        <v>0.38716814159292035</v>
      </c>
      <c r="V109" s="2">
        <f>N109+N110</f>
        <v>0.2153846153846154</v>
      </c>
      <c r="W109" s="2"/>
    </row>
    <row r="110" spans="1:23" x14ac:dyDescent="0.25">
      <c r="B110" t="s">
        <v>10</v>
      </c>
      <c r="C110">
        <v>257</v>
      </c>
      <c r="D110">
        <v>86</v>
      </c>
      <c r="E110">
        <v>146</v>
      </c>
      <c r="F110">
        <v>25</v>
      </c>
      <c r="J110" t="s">
        <v>10</v>
      </c>
      <c r="K110" s="1">
        <f>C110/C114</f>
        <v>0.25725725725725723</v>
      </c>
      <c r="L110" s="1">
        <f>D110/D114</f>
        <v>0.20623501199040767</v>
      </c>
      <c r="M110" s="1">
        <f>E110/E114</f>
        <v>0.32300884955752213</v>
      </c>
      <c r="N110" s="1">
        <f>F110/F114</f>
        <v>0.19230769230769232</v>
      </c>
      <c r="O110" s="1"/>
      <c r="R110" t="s">
        <v>57</v>
      </c>
      <c r="S110" s="2">
        <f>K111+K112</f>
        <v>0.54154154154154155</v>
      </c>
      <c r="T110" s="2">
        <f>L111+L112</f>
        <v>0.64508393285371701</v>
      </c>
      <c r="U110" s="2">
        <f>M111+M112</f>
        <v>0.47787610619469023</v>
      </c>
      <c r="V110" s="2">
        <f>N111+N112</f>
        <v>0.43076923076923079</v>
      </c>
      <c r="W110" s="2"/>
    </row>
    <row r="111" spans="1:23" x14ac:dyDescent="0.25">
      <c r="B111" t="s">
        <v>11</v>
      </c>
      <c r="C111">
        <v>270</v>
      </c>
      <c r="D111">
        <v>118</v>
      </c>
      <c r="E111">
        <v>126</v>
      </c>
      <c r="F111">
        <v>26</v>
      </c>
      <c r="J111" t="s">
        <v>11</v>
      </c>
      <c r="K111" s="1">
        <f>C111/C114</f>
        <v>0.27027027027027029</v>
      </c>
      <c r="L111" s="1">
        <f>D111/D114</f>
        <v>0.28297362110311752</v>
      </c>
      <c r="M111" s="1">
        <f>E111/E114</f>
        <v>0.27876106194690264</v>
      </c>
      <c r="N111" s="1">
        <f>F111/F114</f>
        <v>0.2</v>
      </c>
      <c r="O111" s="1"/>
      <c r="R111" t="s">
        <v>13</v>
      </c>
      <c r="S111" s="2">
        <f>K113</f>
        <v>0.13613613613613615</v>
      </c>
      <c r="T111" s="2">
        <f>L113</f>
        <v>6.9544364508393283E-2</v>
      </c>
      <c r="U111" s="2">
        <f>M113</f>
        <v>0.13495575221238937</v>
      </c>
      <c r="V111" s="2">
        <f>N113</f>
        <v>0.35384615384615387</v>
      </c>
      <c r="W111" s="2"/>
    </row>
    <row r="112" spans="1:23" x14ac:dyDescent="0.25">
      <c r="B112" t="s">
        <v>12</v>
      </c>
      <c r="C112">
        <v>271</v>
      </c>
      <c r="D112">
        <v>151</v>
      </c>
      <c r="E112">
        <v>90</v>
      </c>
      <c r="F112">
        <v>30</v>
      </c>
      <c r="J112" t="s">
        <v>12</v>
      </c>
      <c r="K112" s="1">
        <f>C112/C114</f>
        <v>0.27127127127127126</v>
      </c>
      <c r="L112" s="1">
        <f>D112/D114</f>
        <v>0.36211031175059955</v>
      </c>
      <c r="M112" s="1">
        <f>E112/E114</f>
        <v>0.19911504424778761</v>
      </c>
      <c r="N112" s="1">
        <f>F112/F114</f>
        <v>0.23076923076923078</v>
      </c>
      <c r="O112" s="1"/>
    </row>
    <row r="113" spans="1:23" x14ac:dyDescent="0.25">
      <c r="B113" t="s">
        <v>13</v>
      </c>
      <c r="C113">
        <v>136</v>
      </c>
      <c r="D113">
        <v>29</v>
      </c>
      <c r="E113">
        <v>61</v>
      </c>
      <c r="F113">
        <v>46</v>
      </c>
      <c r="J113" t="s">
        <v>13</v>
      </c>
      <c r="K113" s="1">
        <f>C113/C114</f>
        <v>0.13613613613613615</v>
      </c>
      <c r="L113" s="1">
        <f>D113/D114</f>
        <v>6.9544364508393283E-2</v>
      </c>
      <c r="M113" s="1">
        <f>E113/E114</f>
        <v>0.13495575221238937</v>
      </c>
      <c r="N113" s="1">
        <f>F113/F114</f>
        <v>0.35384615384615387</v>
      </c>
      <c r="O113" s="1"/>
    </row>
    <row r="114" spans="1:23" x14ac:dyDescent="0.25">
      <c r="A114" t="s">
        <v>3</v>
      </c>
      <c r="C114">
        <v>999</v>
      </c>
      <c r="D114">
        <v>417</v>
      </c>
      <c r="E114">
        <v>452</v>
      </c>
      <c r="F114">
        <v>130</v>
      </c>
    </row>
    <row r="116" spans="1:23" s="6" customFormat="1" x14ac:dyDescent="0.25"/>
    <row r="119" spans="1:23" x14ac:dyDescent="0.25">
      <c r="A119" t="s">
        <v>128</v>
      </c>
    </row>
    <row r="120" spans="1:23" x14ac:dyDescent="0.25">
      <c r="A120" t="s">
        <v>1</v>
      </c>
    </row>
    <row r="121" spans="1:23" x14ac:dyDescent="0.25">
      <c r="C121" t="s">
        <v>3</v>
      </c>
      <c r="D121" t="s">
        <v>51</v>
      </c>
    </row>
    <row r="122" spans="1:23" s="3" customFormat="1" ht="100" x14ac:dyDescent="0.25">
      <c r="D122" s="3" t="s">
        <v>52</v>
      </c>
      <c r="E122" s="3" t="s">
        <v>53</v>
      </c>
      <c r="F122" s="3" t="s">
        <v>54</v>
      </c>
      <c r="G122" s="3" t="s">
        <v>55</v>
      </c>
      <c r="K122" s="3" t="str">
        <f>C121</f>
        <v>Total</v>
      </c>
      <c r="L122" s="3" t="str">
        <f>D122</f>
        <v>Voted for Kamala Harris in 2024</v>
      </c>
      <c r="M122" s="3" t="str">
        <f>E122</f>
        <v>Voted for Donald Trump in 2024</v>
      </c>
      <c r="N122" s="3" t="str">
        <f>F122</f>
        <v>Voted third party presidential candidate in 2024</v>
      </c>
      <c r="O122" s="3" t="str">
        <f>G122</f>
        <v>Did not vote in 2024</v>
      </c>
      <c r="S122" s="3" t="str">
        <f>K122</f>
        <v>Total</v>
      </c>
      <c r="T122" s="3" t="str">
        <f>L122</f>
        <v>Voted for Kamala Harris in 2024</v>
      </c>
      <c r="U122" s="3" t="str">
        <f>M122</f>
        <v>Voted for Donald Trump in 2024</v>
      </c>
      <c r="V122" s="3" t="str">
        <f>N122</f>
        <v>Voted third party presidential candidate in 2024</v>
      </c>
      <c r="W122" s="3" t="str">
        <f>O122</f>
        <v>Did not vote in 2024</v>
      </c>
    </row>
    <row r="123" spans="1:23" x14ac:dyDescent="0.25">
      <c r="B123" t="s">
        <v>9</v>
      </c>
      <c r="C123">
        <v>66</v>
      </c>
      <c r="D123">
        <v>18</v>
      </c>
      <c r="E123">
        <v>36</v>
      </c>
      <c r="F123">
        <v>0</v>
      </c>
      <c r="G123">
        <v>12</v>
      </c>
      <c r="J123" t="s">
        <v>9</v>
      </c>
      <c r="K123" s="1">
        <f>C123/C128</f>
        <v>6.6000000000000003E-2</v>
      </c>
      <c r="L123" s="1">
        <f>D123/D128</f>
        <v>4.9046321525885561E-2</v>
      </c>
      <c r="M123" s="1">
        <f>E123/E128</f>
        <v>9.3994778067885115E-2</v>
      </c>
      <c r="N123" s="1">
        <f>F123/F128</f>
        <v>0</v>
      </c>
      <c r="O123" s="1">
        <f>G123/G128</f>
        <v>4.8979591836734691E-2</v>
      </c>
      <c r="R123" t="s">
        <v>56</v>
      </c>
      <c r="S123" s="2">
        <f>K123+K124</f>
        <v>0.32200000000000001</v>
      </c>
      <c r="T123" s="2">
        <f>L123+L124</f>
        <v>0.24523160762942781</v>
      </c>
      <c r="U123" s="2">
        <f>M123+M124</f>
        <v>0.42036553524804177</v>
      </c>
      <c r="V123" s="2">
        <f>N123+N124</f>
        <v>0.2</v>
      </c>
      <c r="W123" s="2">
        <f>O123+O124</f>
        <v>0.2857142857142857</v>
      </c>
    </row>
    <row r="124" spans="1:23" x14ac:dyDescent="0.25">
      <c r="B124" t="s">
        <v>10</v>
      </c>
      <c r="C124">
        <v>256</v>
      </c>
      <c r="D124">
        <v>72</v>
      </c>
      <c r="E124">
        <v>125</v>
      </c>
      <c r="F124">
        <v>1</v>
      </c>
      <c r="G124">
        <v>58</v>
      </c>
      <c r="J124" t="s">
        <v>10</v>
      </c>
      <c r="K124" s="1">
        <f>C124/C128</f>
        <v>0.25600000000000001</v>
      </c>
      <c r="L124" s="1">
        <f>D124/D128</f>
        <v>0.19618528610354224</v>
      </c>
      <c r="M124" s="1">
        <f>E124/E128</f>
        <v>0.32637075718015668</v>
      </c>
      <c r="N124" s="1">
        <f>F124/F128</f>
        <v>0.2</v>
      </c>
      <c r="O124" s="1">
        <f>G124/G128</f>
        <v>0.23673469387755103</v>
      </c>
      <c r="R124" t="s">
        <v>57</v>
      </c>
      <c r="S124" s="2">
        <f>K125+K126</f>
        <v>0.54200000000000004</v>
      </c>
      <c r="T124" s="2">
        <f>L125+L126</f>
        <v>0.64305177111716616</v>
      </c>
      <c r="U124" s="2">
        <f>M125+M126</f>
        <v>0.49869451697127937</v>
      </c>
      <c r="V124" s="2">
        <f>N125+N126</f>
        <v>0.8</v>
      </c>
      <c r="W124" s="2">
        <f>O125+O126</f>
        <v>0.45306122448979591</v>
      </c>
    </row>
    <row r="125" spans="1:23" x14ac:dyDescent="0.25">
      <c r="B125" t="s">
        <v>11</v>
      </c>
      <c r="C125">
        <v>271</v>
      </c>
      <c r="D125">
        <v>100</v>
      </c>
      <c r="E125">
        <v>102</v>
      </c>
      <c r="F125">
        <v>2</v>
      </c>
      <c r="G125">
        <v>67</v>
      </c>
      <c r="J125" t="s">
        <v>11</v>
      </c>
      <c r="K125" s="1">
        <f>C125/C128</f>
        <v>0.27100000000000002</v>
      </c>
      <c r="L125" s="1">
        <f>D125/D128</f>
        <v>0.27247956403269757</v>
      </c>
      <c r="M125" s="1">
        <f>E125/E128</f>
        <v>0.26631853785900783</v>
      </c>
      <c r="N125" s="1">
        <f>F125/F128</f>
        <v>0.4</v>
      </c>
      <c r="O125" s="1">
        <f>G125/G128</f>
        <v>0.27346938775510204</v>
      </c>
      <c r="R125" t="s">
        <v>13</v>
      </c>
      <c r="S125" s="2">
        <f>K127</f>
        <v>0.13600000000000001</v>
      </c>
      <c r="T125" s="2">
        <f>L127</f>
        <v>0.11171662125340599</v>
      </c>
      <c r="U125" s="2">
        <f>M127</f>
        <v>8.0939947780678853E-2</v>
      </c>
      <c r="V125" s="2">
        <f>N127</f>
        <v>0</v>
      </c>
      <c r="W125" s="2">
        <f>O127</f>
        <v>0.26122448979591839</v>
      </c>
    </row>
    <row r="126" spans="1:23" x14ac:dyDescent="0.25">
      <c r="B126" t="s">
        <v>12</v>
      </c>
      <c r="C126">
        <v>271</v>
      </c>
      <c r="D126">
        <v>136</v>
      </c>
      <c r="E126">
        <v>89</v>
      </c>
      <c r="F126">
        <v>2</v>
      </c>
      <c r="G126">
        <v>44</v>
      </c>
      <c r="J126" t="s">
        <v>12</v>
      </c>
      <c r="K126" s="1">
        <f>C126/C128</f>
        <v>0.27100000000000002</v>
      </c>
      <c r="L126" s="1">
        <f>D126/D128</f>
        <v>0.37057220708446864</v>
      </c>
      <c r="M126" s="1">
        <f>E126/E128</f>
        <v>0.23237597911227154</v>
      </c>
      <c r="N126" s="1">
        <f>F126/F128</f>
        <v>0.4</v>
      </c>
      <c r="O126" s="1">
        <f>G126/G128</f>
        <v>0.17959183673469387</v>
      </c>
    </row>
    <row r="127" spans="1:23" x14ac:dyDescent="0.25">
      <c r="B127" t="s">
        <v>13</v>
      </c>
      <c r="C127">
        <v>136</v>
      </c>
      <c r="D127">
        <v>41</v>
      </c>
      <c r="E127">
        <v>31</v>
      </c>
      <c r="F127">
        <v>0</v>
      </c>
      <c r="G127">
        <v>64</v>
      </c>
      <c r="J127" t="s">
        <v>13</v>
      </c>
      <c r="K127" s="1">
        <f>C127/C128</f>
        <v>0.13600000000000001</v>
      </c>
      <c r="L127" s="1">
        <f>D127/D128</f>
        <v>0.11171662125340599</v>
      </c>
      <c r="M127" s="1">
        <f>E127/E128</f>
        <v>8.0939947780678853E-2</v>
      </c>
      <c r="N127" s="1">
        <f>F127/F128</f>
        <v>0</v>
      </c>
      <c r="O127" s="1">
        <f>G127/G128</f>
        <v>0.26122448979591839</v>
      </c>
    </row>
    <row r="128" spans="1:23" x14ac:dyDescent="0.25">
      <c r="A128" t="s">
        <v>3</v>
      </c>
      <c r="C128">
        <v>1000</v>
      </c>
      <c r="D128">
        <v>367</v>
      </c>
      <c r="E128">
        <v>383</v>
      </c>
      <c r="F128">
        <v>5</v>
      </c>
      <c r="G128">
        <v>245</v>
      </c>
    </row>
  </sheetData>
  <pageMargins left="0.7" right="0.7" top="0.75" bottom="0.75" header="0.3" footer="0.3"/>
</worksheet>
</file>

<file path=docMetadata/LabelInfo.xml><?xml version="1.0" encoding="utf-8"?>
<clbl:labelList xmlns:clbl="http://schemas.microsoft.com/office/2020/mipLabelMetadata">
  <clbl:label id="{73226585-c0ae-4f97-8b2a-625fcc3030a2}" enabled="0" method="" siteId="{73226585-c0ae-4f97-8b2a-625fcc3030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Descriptive Toplines</vt:lpstr>
      <vt:lpstr>Trump approval</vt:lpstr>
      <vt:lpstr>Stein approval</vt:lpstr>
      <vt:lpstr>Tillis Approval</vt:lpstr>
      <vt:lpstr>Congressional Republican Party</vt:lpstr>
      <vt:lpstr>Congressional Democratic Party</vt:lpstr>
      <vt:lpstr>Michael Whatley</vt:lpstr>
      <vt:lpstr>Roy Cooper</vt:lpstr>
      <vt:lpstr>Western NC Helene Recovery</vt:lpstr>
      <vt:lpstr>Likely vote in 2026 mid-term</vt:lpstr>
      <vt:lpstr>Future of country</vt:lpstr>
      <vt:lpstr>2024 pres vote confidence</vt:lpstr>
      <vt:lpstr>Use of Military in cities</vt:lpstr>
      <vt:lpstr>Trump decision as dictator</vt:lpstr>
      <vt:lpstr>Republican Identification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Bitzer</dc:creator>
  <cp:lastModifiedBy>Michael Bitzer</cp:lastModifiedBy>
  <dcterms:created xsi:type="dcterms:W3CDTF">2025-10-29T23:30:09Z</dcterms:created>
  <dcterms:modified xsi:type="dcterms:W3CDTF">2025-11-03T14:08:21Z</dcterms:modified>
</cp:coreProperties>
</file>