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defaultThemeVersion="202300"/>
  <mc:AlternateContent xmlns:mc="http://schemas.openxmlformats.org/markup-compatibility/2006">
    <mc:Choice Requires="x15">
      <x15ac:absPath xmlns:x15ac="http://schemas.microsoft.com/office/spreadsheetml/2010/11/ac" url="https://mycatawba-my.sharepoint.com/personal/jmbitzer_catawba_edu/Documents/NC Politics Center/YouGov Surveys/August 2025 Survey on US &amp; NC Constitution/"/>
    </mc:Choice>
  </mc:AlternateContent>
  <xr:revisionPtr revIDLastSave="336" documentId="8_{E27B46FF-68BD-5B4C-93D8-F566E15ACF1E}" xr6:coauthVersionLast="47" xr6:coauthVersionMax="47" xr10:uidLastSave="{3477A0EC-8096-DF42-83B8-4AE0495BE06C}"/>
  <bookViews>
    <workbookView xWindow="36140" yWindow="-940" windowWidth="30240" windowHeight="17900" activeTab="2" xr2:uid="{A684F43D-95B1-3D4B-B122-7A13655BB35C}"/>
  </bookViews>
  <sheets>
    <sheet name="Descriptives" sheetId="47" r:id="rId1"/>
    <sheet name="Overall" sheetId="46" r:id="rId2"/>
    <sheet name="Speech" sheetId="27" r:id="rId3"/>
    <sheet name="Free Exercise of Religion" sheetId="28" r:id="rId4"/>
    <sheet name="Govt Establishment of Religion" sheetId="29" r:id="rId5"/>
    <sheet name="Protecting the Press" sheetId="30" r:id="rId6"/>
    <sheet name="Assembly &amp; Protest" sheetId="31" r:id="rId7"/>
    <sheet name="Petition" sheetId="45" r:id="rId8"/>
    <sheet name="Right to bear arms" sheetId="32" r:id="rId9"/>
    <sheet name="Unreasonable Search" sheetId="33" r:id="rId10"/>
    <sheet name="Self-Incrimination" sheetId="34" r:id="rId11"/>
    <sheet name="Double Jeopardy" sheetId="35" r:id="rId12"/>
    <sheet name="Deny voting based on race" sheetId="36" r:id="rId13"/>
    <sheet name="Deny voting based on gender" sheetId="37" r:id="rId14"/>
    <sheet name="Jury Trial" sheetId="38" r:id="rId15"/>
    <sheet name="Excessive Bail" sheetId="39" r:id="rId16"/>
    <sheet name="Cruel &amp; Unusual Punishment" sheetId="40" r:id="rId17"/>
    <sheet name="Unenumerated rights" sheetId="41" r:id="rId18"/>
    <sheet name="Abolish slavery" sheetId="42" r:id="rId19"/>
    <sheet name="Life Liberty Property" sheetId="43" r:id="rId20"/>
    <sheet name="Equal Protection of the Law" sheetId="44" r:id="rId21"/>
    <sheet name="Voting Rights" sheetId="21" r:id="rId22"/>
    <sheet name="Campaign Contributions Limits" sheetId="22" r:id="rId23"/>
    <sheet name="Congressional Term Limits" sheetId="23" r:id="rId24"/>
    <sheet name="Right to Privacy" sheetId="24" r:id="rId25"/>
    <sheet name="Balanced Budget" sheetId="25" r:id="rId26"/>
    <sheet name="Partisan Gerrymandering" sheetId="26" r:id="rId2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29" l="1"/>
  <c r="D56" i="29"/>
  <c r="C56" i="29"/>
  <c r="E55" i="29"/>
  <c r="D55" i="29"/>
  <c r="C55" i="29"/>
  <c r="E54" i="29"/>
  <c r="D54" i="29"/>
  <c r="C54" i="29"/>
  <c r="E56" i="30"/>
  <c r="D56" i="30"/>
  <c r="C56" i="30"/>
  <c r="E55" i="30"/>
  <c r="D55" i="30"/>
  <c r="C55" i="30"/>
  <c r="E54" i="30"/>
  <c r="D54" i="30"/>
  <c r="C54" i="30"/>
  <c r="E56" i="31"/>
  <c r="D56" i="31"/>
  <c r="C56" i="31"/>
  <c r="E55" i="31"/>
  <c r="D55" i="31"/>
  <c r="C55" i="31"/>
  <c r="E54" i="31"/>
  <c r="D54" i="31"/>
  <c r="C54" i="31"/>
  <c r="E56" i="45"/>
  <c r="D56" i="45"/>
  <c r="C56" i="45"/>
  <c r="E55" i="45"/>
  <c r="D55" i="45"/>
  <c r="C55" i="45"/>
  <c r="E54" i="45"/>
  <c r="D54" i="45"/>
  <c r="C54" i="45"/>
  <c r="E56" i="32"/>
  <c r="D56" i="32"/>
  <c r="C56" i="32"/>
  <c r="E55" i="32"/>
  <c r="D55" i="32"/>
  <c r="C55" i="32"/>
  <c r="E54" i="32"/>
  <c r="D54" i="32"/>
  <c r="C54" i="32"/>
  <c r="E56" i="33"/>
  <c r="D56" i="33"/>
  <c r="C56" i="33"/>
  <c r="E55" i="33"/>
  <c r="D55" i="33"/>
  <c r="C55" i="33"/>
  <c r="E54" i="33"/>
  <c r="D54" i="33"/>
  <c r="C54" i="33"/>
  <c r="E56" i="34"/>
  <c r="D56" i="34"/>
  <c r="C56" i="34"/>
  <c r="E55" i="34"/>
  <c r="D55" i="34"/>
  <c r="C55" i="34"/>
  <c r="E54" i="34"/>
  <c r="D54" i="34"/>
  <c r="C54" i="34"/>
  <c r="E56" i="35"/>
  <c r="D56" i="35"/>
  <c r="C56" i="35"/>
  <c r="E55" i="35"/>
  <c r="D55" i="35"/>
  <c r="C55" i="35"/>
  <c r="E54" i="35"/>
  <c r="D54" i="35"/>
  <c r="C54" i="35"/>
  <c r="E56" i="36"/>
  <c r="D56" i="36"/>
  <c r="C56" i="36"/>
  <c r="E55" i="36"/>
  <c r="D55" i="36"/>
  <c r="C55" i="36"/>
  <c r="E54" i="36"/>
  <c r="D54" i="36"/>
  <c r="C54" i="36"/>
  <c r="E56" i="37"/>
  <c r="D56" i="37"/>
  <c r="C56" i="37"/>
  <c r="E55" i="37"/>
  <c r="D55" i="37"/>
  <c r="C55" i="37"/>
  <c r="E54" i="37"/>
  <c r="D54" i="37"/>
  <c r="C54" i="37"/>
  <c r="E56" i="38"/>
  <c r="D56" i="38"/>
  <c r="C56" i="38"/>
  <c r="E55" i="38"/>
  <c r="D55" i="38"/>
  <c r="C55" i="38"/>
  <c r="E54" i="38"/>
  <c r="D54" i="38"/>
  <c r="C54" i="38"/>
  <c r="E56" i="39"/>
  <c r="D56" i="39"/>
  <c r="C56" i="39"/>
  <c r="E55" i="39"/>
  <c r="D55" i="39"/>
  <c r="C55" i="39"/>
  <c r="E54" i="39"/>
  <c r="D54" i="39"/>
  <c r="C54" i="39"/>
  <c r="E56" i="40"/>
  <c r="D56" i="40"/>
  <c r="C56" i="40"/>
  <c r="E55" i="40"/>
  <c r="D55" i="40"/>
  <c r="C55" i="40"/>
  <c r="E54" i="40"/>
  <c r="D54" i="40"/>
  <c r="C54" i="40"/>
  <c r="E56" i="41"/>
  <c r="D56" i="41"/>
  <c r="C56" i="41"/>
  <c r="E55" i="41"/>
  <c r="D55" i="41"/>
  <c r="C55" i="41"/>
  <c r="E54" i="41"/>
  <c r="D54" i="41"/>
  <c r="C54" i="41"/>
  <c r="E56" i="42"/>
  <c r="D56" i="42"/>
  <c r="C56" i="42"/>
  <c r="E55" i="42"/>
  <c r="D55" i="42"/>
  <c r="C55" i="42"/>
  <c r="E54" i="42"/>
  <c r="D54" i="42"/>
  <c r="C54" i="42"/>
  <c r="E56" i="43"/>
  <c r="D56" i="43"/>
  <c r="C56" i="43"/>
  <c r="E55" i="43"/>
  <c r="D55" i="43"/>
  <c r="C55" i="43"/>
  <c r="E54" i="43"/>
  <c r="D54" i="43"/>
  <c r="C54" i="43"/>
  <c r="E56" i="44"/>
  <c r="D56" i="44"/>
  <c r="C56" i="44"/>
  <c r="E55" i="44"/>
  <c r="D55" i="44"/>
  <c r="C55" i="44"/>
  <c r="E54" i="44"/>
  <c r="D54" i="44"/>
  <c r="C54" i="44"/>
  <c r="E56" i="28"/>
  <c r="D56" i="28"/>
  <c r="C56" i="28"/>
  <c r="E55" i="28"/>
  <c r="D55" i="28"/>
  <c r="C55" i="28"/>
  <c r="E54" i="28"/>
  <c r="D54" i="28"/>
  <c r="C54" i="28"/>
  <c r="F71" i="29"/>
  <c r="E71" i="29"/>
  <c r="D71" i="29"/>
  <c r="C71" i="29"/>
  <c r="F70" i="29"/>
  <c r="E70" i="29"/>
  <c r="D70" i="29"/>
  <c r="C70" i="29"/>
  <c r="F69" i="29"/>
  <c r="E69" i="29"/>
  <c r="D69" i="29"/>
  <c r="C69" i="29"/>
  <c r="F71" i="30"/>
  <c r="E71" i="30"/>
  <c r="D71" i="30"/>
  <c r="C71" i="30"/>
  <c r="F70" i="30"/>
  <c r="E70" i="30"/>
  <c r="D70" i="30"/>
  <c r="C70" i="30"/>
  <c r="F69" i="30"/>
  <c r="E69" i="30"/>
  <c r="D69" i="30"/>
  <c r="C69" i="30"/>
  <c r="F71" i="31"/>
  <c r="E71" i="31"/>
  <c r="D71" i="31"/>
  <c r="C71" i="31"/>
  <c r="F70" i="31"/>
  <c r="E70" i="31"/>
  <c r="D70" i="31"/>
  <c r="C70" i="31"/>
  <c r="F69" i="31"/>
  <c r="E69" i="31"/>
  <c r="D69" i="31"/>
  <c r="C69" i="31"/>
  <c r="F71" i="45"/>
  <c r="E71" i="45"/>
  <c r="D71" i="45"/>
  <c r="C71" i="45"/>
  <c r="F70" i="45"/>
  <c r="E70" i="45"/>
  <c r="D70" i="45"/>
  <c r="C70" i="45"/>
  <c r="F69" i="45"/>
  <c r="E69" i="45"/>
  <c r="D69" i="45"/>
  <c r="C69" i="45"/>
  <c r="F71" i="32"/>
  <c r="E71" i="32"/>
  <c r="D71" i="32"/>
  <c r="C71" i="32"/>
  <c r="F70" i="32"/>
  <c r="E70" i="32"/>
  <c r="D70" i="32"/>
  <c r="C70" i="32"/>
  <c r="F69" i="32"/>
  <c r="E69" i="32"/>
  <c r="D69" i="32"/>
  <c r="C69" i="32"/>
  <c r="F71" i="33"/>
  <c r="E71" i="33"/>
  <c r="D71" i="33"/>
  <c r="C71" i="33"/>
  <c r="F70" i="33"/>
  <c r="E70" i="33"/>
  <c r="D70" i="33"/>
  <c r="C70" i="33"/>
  <c r="F69" i="33"/>
  <c r="E69" i="33"/>
  <c r="D69" i="33"/>
  <c r="C69" i="33"/>
  <c r="F71" i="34"/>
  <c r="E71" i="34"/>
  <c r="D71" i="34"/>
  <c r="C71" i="34"/>
  <c r="F70" i="34"/>
  <c r="E70" i="34"/>
  <c r="D70" i="34"/>
  <c r="C70" i="34"/>
  <c r="F69" i="34"/>
  <c r="E69" i="34"/>
  <c r="D69" i="34"/>
  <c r="C69" i="34"/>
  <c r="F71" i="35"/>
  <c r="E71" i="35"/>
  <c r="D71" i="35"/>
  <c r="C71" i="35"/>
  <c r="F70" i="35"/>
  <c r="E70" i="35"/>
  <c r="D70" i="35"/>
  <c r="C70" i="35"/>
  <c r="F69" i="35"/>
  <c r="E69" i="35"/>
  <c r="D69" i="35"/>
  <c r="C69" i="35"/>
  <c r="F71" i="36"/>
  <c r="E71" i="36"/>
  <c r="D71" i="36"/>
  <c r="C71" i="36"/>
  <c r="F70" i="36"/>
  <c r="E70" i="36"/>
  <c r="D70" i="36"/>
  <c r="C70" i="36"/>
  <c r="F69" i="36"/>
  <c r="E69" i="36"/>
  <c r="D69" i="36"/>
  <c r="C69" i="36"/>
  <c r="F71" i="37"/>
  <c r="E71" i="37"/>
  <c r="D71" i="37"/>
  <c r="C71" i="37"/>
  <c r="F70" i="37"/>
  <c r="E70" i="37"/>
  <c r="D70" i="37"/>
  <c r="C70" i="37"/>
  <c r="F69" i="37"/>
  <c r="E69" i="37"/>
  <c r="D69" i="37"/>
  <c r="C69" i="37"/>
  <c r="F71" i="38"/>
  <c r="E71" i="38"/>
  <c r="D71" i="38"/>
  <c r="C71" i="38"/>
  <c r="F70" i="38"/>
  <c r="E70" i="38"/>
  <c r="D70" i="38"/>
  <c r="C70" i="38"/>
  <c r="F69" i="38"/>
  <c r="E69" i="38"/>
  <c r="D69" i="38"/>
  <c r="C69" i="38"/>
  <c r="F71" i="39"/>
  <c r="E71" i="39"/>
  <c r="D71" i="39"/>
  <c r="C71" i="39"/>
  <c r="F70" i="39"/>
  <c r="E70" i="39"/>
  <c r="D70" i="39"/>
  <c r="C70" i="39"/>
  <c r="F69" i="39"/>
  <c r="E69" i="39"/>
  <c r="D69" i="39"/>
  <c r="C69" i="39"/>
  <c r="F71" i="40"/>
  <c r="E71" i="40"/>
  <c r="D71" i="40"/>
  <c r="C71" i="40"/>
  <c r="F70" i="40"/>
  <c r="E70" i="40"/>
  <c r="D70" i="40"/>
  <c r="C70" i="40"/>
  <c r="F69" i="40"/>
  <c r="E69" i="40"/>
  <c r="D69" i="40"/>
  <c r="C69" i="40"/>
  <c r="F71" i="41"/>
  <c r="E71" i="41"/>
  <c r="D71" i="41"/>
  <c r="C71" i="41"/>
  <c r="F70" i="41"/>
  <c r="E70" i="41"/>
  <c r="D70" i="41"/>
  <c r="C70" i="41"/>
  <c r="F69" i="41"/>
  <c r="E69" i="41"/>
  <c r="D69" i="41"/>
  <c r="C69" i="41"/>
  <c r="F71" i="42"/>
  <c r="E71" i="42"/>
  <c r="D71" i="42"/>
  <c r="C71" i="42"/>
  <c r="F70" i="42"/>
  <c r="E70" i="42"/>
  <c r="D70" i="42"/>
  <c r="C70" i="42"/>
  <c r="F69" i="42"/>
  <c r="E69" i="42"/>
  <c r="D69" i="42"/>
  <c r="C69" i="42"/>
  <c r="F71" i="43"/>
  <c r="E71" i="43"/>
  <c r="D71" i="43"/>
  <c r="C71" i="43"/>
  <c r="F70" i="43"/>
  <c r="E70" i="43"/>
  <c r="D70" i="43"/>
  <c r="C70" i="43"/>
  <c r="F69" i="43"/>
  <c r="E69" i="43"/>
  <c r="D69" i="43"/>
  <c r="C69" i="43"/>
  <c r="F71" i="44"/>
  <c r="E71" i="44"/>
  <c r="D71" i="44"/>
  <c r="C71" i="44"/>
  <c r="F70" i="44"/>
  <c r="E70" i="44"/>
  <c r="D70" i="44"/>
  <c r="C70" i="44"/>
  <c r="F69" i="44"/>
  <c r="E69" i="44"/>
  <c r="D69" i="44"/>
  <c r="C69" i="44"/>
  <c r="F71" i="28"/>
  <c r="E71" i="28"/>
  <c r="D71" i="28"/>
  <c r="C71" i="28"/>
  <c r="F70" i="28"/>
  <c r="E70" i="28"/>
  <c r="D70" i="28"/>
  <c r="C70" i="28"/>
  <c r="F69" i="28"/>
  <c r="E69" i="28"/>
  <c r="D69" i="28"/>
  <c r="C69" i="28"/>
  <c r="F86" i="29"/>
  <c r="E86" i="29"/>
  <c r="D86" i="29"/>
  <c r="C86" i="29"/>
  <c r="F85" i="29"/>
  <c r="E85" i="29"/>
  <c r="D85" i="29"/>
  <c r="C85" i="29"/>
  <c r="F84" i="29"/>
  <c r="E84" i="29"/>
  <c r="D84" i="29"/>
  <c r="C84" i="29"/>
  <c r="F86" i="30"/>
  <c r="E86" i="30"/>
  <c r="D86" i="30"/>
  <c r="C86" i="30"/>
  <c r="F85" i="30"/>
  <c r="E85" i="30"/>
  <c r="D85" i="30"/>
  <c r="C85" i="30"/>
  <c r="F84" i="30"/>
  <c r="E84" i="30"/>
  <c r="D84" i="30"/>
  <c r="C84" i="30"/>
  <c r="F86" i="31"/>
  <c r="E86" i="31"/>
  <c r="D86" i="31"/>
  <c r="C86" i="31"/>
  <c r="F85" i="31"/>
  <c r="E85" i="31"/>
  <c r="D85" i="31"/>
  <c r="C85" i="31"/>
  <c r="F84" i="31"/>
  <c r="E84" i="31"/>
  <c r="D84" i="31"/>
  <c r="C84" i="31"/>
  <c r="F86" i="45"/>
  <c r="E86" i="45"/>
  <c r="D86" i="45"/>
  <c r="C86" i="45"/>
  <c r="F85" i="45"/>
  <c r="E85" i="45"/>
  <c r="D85" i="45"/>
  <c r="C85" i="45"/>
  <c r="F84" i="45"/>
  <c r="E84" i="45"/>
  <c r="D84" i="45"/>
  <c r="C84" i="45"/>
  <c r="F86" i="32"/>
  <c r="E86" i="32"/>
  <c r="D86" i="32"/>
  <c r="C86" i="32"/>
  <c r="F85" i="32"/>
  <c r="E85" i="32"/>
  <c r="D85" i="32"/>
  <c r="C85" i="32"/>
  <c r="F84" i="32"/>
  <c r="E84" i="32"/>
  <c r="D84" i="32"/>
  <c r="C84" i="32"/>
  <c r="F86" i="33"/>
  <c r="E86" i="33"/>
  <c r="D86" i="33"/>
  <c r="C86" i="33"/>
  <c r="F85" i="33"/>
  <c r="E85" i="33"/>
  <c r="D85" i="33"/>
  <c r="C85" i="33"/>
  <c r="F84" i="33"/>
  <c r="E84" i="33"/>
  <c r="D84" i="33"/>
  <c r="C84" i="33"/>
  <c r="F86" i="34"/>
  <c r="E86" i="34"/>
  <c r="D86" i="34"/>
  <c r="C86" i="34"/>
  <c r="F85" i="34"/>
  <c r="E85" i="34"/>
  <c r="D85" i="34"/>
  <c r="C85" i="34"/>
  <c r="F84" i="34"/>
  <c r="E84" i="34"/>
  <c r="D84" i="34"/>
  <c r="C84" i="34"/>
  <c r="F86" i="35"/>
  <c r="E86" i="35"/>
  <c r="D86" i="35"/>
  <c r="C86" i="35"/>
  <c r="F85" i="35"/>
  <c r="E85" i="35"/>
  <c r="D85" i="35"/>
  <c r="C85" i="35"/>
  <c r="F84" i="35"/>
  <c r="E84" i="35"/>
  <c r="D84" i="35"/>
  <c r="C84" i="35"/>
  <c r="F86" i="36"/>
  <c r="E86" i="36"/>
  <c r="D86" i="36"/>
  <c r="C86" i="36"/>
  <c r="F85" i="36"/>
  <c r="E85" i="36"/>
  <c r="D85" i="36"/>
  <c r="C85" i="36"/>
  <c r="F84" i="36"/>
  <c r="E84" i="36"/>
  <c r="D84" i="36"/>
  <c r="C84" i="36"/>
  <c r="F86" i="37"/>
  <c r="E86" i="37"/>
  <c r="D86" i="37"/>
  <c r="C86" i="37"/>
  <c r="F85" i="37"/>
  <c r="E85" i="37"/>
  <c r="D85" i="37"/>
  <c r="C85" i="37"/>
  <c r="F84" i="37"/>
  <c r="E84" i="37"/>
  <c r="D84" i="37"/>
  <c r="C84" i="37"/>
  <c r="F86" i="38"/>
  <c r="E86" i="38"/>
  <c r="D86" i="38"/>
  <c r="C86" i="38"/>
  <c r="F85" i="38"/>
  <c r="E85" i="38"/>
  <c r="D85" i="38"/>
  <c r="C85" i="38"/>
  <c r="F84" i="38"/>
  <c r="E84" i="38"/>
  <c r="D84" i="38"/>
  <c r="C84" i="38"/>
  <c r="F86" i="39"/>
  <c r="E86" i="39"/>
  <c r="D86" i="39"/>
  <c r="C86" i="39"/>
  <c r="F85" i="39"/>
  <c r="E85" i="39"/>
  <c r="D85" i="39"/>
  <c r="C85" i="39"/>
  <c r="F84" i="39"/>
  <c r="E84" i="39"/>
  <c r="D84" i="39"/>
  <c r="C84" i="39"/>
  <c r="F86" i="40"/>
  <c r="E86" i="40"/>
  <c r="D86" i="40"/>
  <c r="C86" i="40"/>
  <c r="F85" i="40"/>
  <c r="E85" i="40"/>
  <c r="D85" i="40"/>
  <c r="C85" i="40"/>
  <c r="F84" i="40"/>
  <c r="E84" i="40"/>
  <c r="D84" i="40"/>
  <c r="C84" i="40"/>
  <c r="F86" i="41"/>
  <c r="E86" i="41"/>
  <c r="D86" i="41"/>
  <c r="C86" i="41"/>
  <c r="F85" i="41"/>
  <c r="E85" i="41"/>
  <c r="D85" i="41"/>
  <c r="C85" i="41"/>
  <c r="F84" i="41"/>
  <c r="E84" i="41"/>
  <c r="D84" i="41"/>
  <c r="C84" i="41"/>
  <c r="F86" i="42"/>
  <c r="E86" i="42"/>
  <c r="D86" i="42"/>
  <c r="C86" i="42"/>
  <c r="F85" i="42"/>
  <c r="E85" i="42"/>
  <c r="D85" i="42"/>
  <c r="C85" i="42"/>
  <c r="F84" i="42"/>
  <c r="E84" i="42"/>
  <c r="D84" i="42"/>
  <c r="C84" i="42"/>
  <c r="F86" i="43"/>
  <c r="E86" i="43"/>
  <c r="D86" i="43"/>
  <c r="C86" i="43"/>
  <c r="F85" i="43"/>
  <c r="E85" i="43"/>
  <c r="D85" i="43"/>
  <c r="C85" i="43"/>
  <c r="F84" i="43"/>
  <c r="E84" i="43"/>
  <c r="D84" i="43"/>
  <c r="C84" i="43"/>
  <c r="F86" i="44"/>
  <c r="E86" i="44"/>
  <c r="D86" i="44"/>
  <c r="C86" i="44"/>
  <c r="F85" i="44"/>
  <c r="E85" i="44"/>
  <c r="D85" i="44"/>
  <c r="C85" i="44"/>
  <c r="F84" i="44"/>
  <c r="E84" i="44"/>
  <c r="D84" i="44"/>
  <c r="C84" i="44"/>
  <c r="F86" i="28"/>
  <c r="E86" i="28"/>
  <c r="D86" i="28"/>
  <c r="C86" i="28"/>
  <c r="F85" i="28"/>
  <c r="E85" i="28"/>
  <c r="D85" i="28"/>
  <c r="C85" i="28"/>
  <c r="F84" i="28"/>
  <c r="E84" i="28"/>
  <c r="D84" i="28"/>
  <c r="C84" i="28"/>
  <c r="F116" i="29"/>
  <c r="E116" i="29"/>
  <c r="D116" i="29"/>
  <c r="C116" i="29"/>
  <c r="F115" i="29"/>
  <c r="E115" i="29"/>
  <c r="D115" i="29"/>
  <c r="C115" i="29"/>
  <c r="F114" i="29"/>
  <c r="E114" i="29"/>
  <c r="D114" i="29"/>
  <c r="C114" i="29"/>
  <c r="F116" i="30"/>
  <c r="E116" i="30"/>
  <c r="D116" i="30"/>
  <c r="C116" i="30"/>
  <c r="F115" i="30"/>
  <c r="E115" i="30"/>
  <c r="D115" i="30"/>
  <c r="C115" i="30"/>
  <c r="F114" i="30"/>
  <c r="E114" i="30"/>
  <c r="D114" i="30"/>
  <c r="C114" i="30"/>
  <c r="F116" i="31"/>
  <c r="E116" i="31"/>
  <c r="D116" i="31"/>
  <c r="C116" i="31"/>
  <c r="F115" i="31"/>
  <c r="E115" i="31"/>
  <c r="D115" i="31"/>
  <c r="C115" i="31"/>
  <c r="F114" i="31"/>
  <c r="E114" i="31"/>
  <c r="D114" i="31"/>
  <c r="C114" i="31"/>
  <c r="F116" i="45"/>
  <c r="E116" i="45"/>
  <c r="D116" i="45"/>
  <c r="C116" i="45"/>
  <c r="F115" i="45"/>
  <c r="E115" i="45"/>
  <c r="D115" i="45"/>
  <c r="C115" i="45"/>
  <c r="F114" i="45"/>
  <c r="E114" i="45"/>
  <c r="D114" i="45"/>
  <c r="C114" i="45"/>
  <c r="F116" i="32"/>
  <c r="E116" i="32"/>
  <c r="D116" i="32"/>
  <c r="C116" i="32"/>
  <c r="F115" i="32"/>
  <c r="E115" i="32"/>
  <c r="D115" i="32"/>
  <c r="C115" i="32"/>
  <c r="F114" i="32"/>
  <c r="E114" i="32"/>
  <c r="D114" i="32"/>
  <c r="C114" i="32"/>
  <c r="F116" i="33"/>
  <c r="E116" i="33"/>
  <c r="D116" i="33"/>
  <c r="C116" i="33"/>
  <c r="F115" i="33"/>
  <c r="E115" i="33"/>
  <c r="D115" i="33"/>
  <c r="C115" i="33"/>
  <c r="F114" i="33"/>
  <c r="E114" i="33"/>
  <c r="D114" i="33"/>
  <c r="C114" i="33"/>
  <c r="F116" i="34"/>
  <c r="E116" i="34"/>
  <c r="D116" i="34"/>
  <c r="C116" i="34"/>
  <c r="F115" i="34"/>
  <c r="E115" i="34"/>
  <c r="D115" i="34"/>
  <c r="C115" i="34"/>
  <c r="F114" i="34"/>
  <c r="E114" i="34"/>
  <c r="D114" i="34"/>
  <c r="C114" i="34"/>
  <c r="F116" i="35"/>
  <c r="E116" i="35"/>
  <c r="D116" i="35"/>
  <c r="C116" i="35"/>
  <c r="F115" i="35"/>
  <c r="E115" i="35"/>
  <c r="D115" i="35"/>
  <c r="C115" i="35"/>
  <c r="F114" i="35"/>
  <c r="E114" i="35"/>
  <c r="D114" i="35"/>
  <c r="C114" i="35"/>
  <c r="F116" i="36"/>
  <c r="E116" i="36"/>
  <c r="D116" i="36"/>
  <c r="C116" i="36"/>
  <c r="F115" i="36"/>
  <c r="E115" i="36"/>
  <c r="D115" i="36"/>
  <c r="C115" i="36"/>
  <c r="F114" i="36"/>
  <c r="E114" i="36"/>
  <c r="D114" i="36"/>
  <c r="C114" i="36"/>
  <c r="F116" i="37"/>
  <c r="E116" i="37"/>
  <c r="D116" i="37"/>
  <c r="C116" i="37"/>
  <c r="F115" i="37"/>
  <c r="E115" i="37"/>
  <c r="D115" i="37"/>
  <c r="C115" i="37"/>
  <c r="F114" i="37"/>
  <c r="E114" i="37"/>
  <c r="D114" i="37"/>
  <c r="C114" i="37"/>
  <c r="F116" i="38"/>
  <c r="E116" i="38"/>
  <c r="D116" i="38"/>
  <c r="C116" i="38"/>
  <c r="F115" i="38"/>
  <c r="E115" i="38"/>
  <c r="D115" i="38"/>
  <c r="C115" i="38"/>
  <c r="F114" i="38"/>
  <c r="E114" i="38"/>
  <c r="D114" i="38"/>
  <c r="C114" i="38"/>
  <c r="F116" i="39"/>
  <c r="E116" i="39"/>
  <c r="D116" i="39"/>
  <c r="C116" i="39"/>
  <c r="F115" i="39"/>
  <c r="E115" i="39"/>
  <c r="D115" i="39"/>
  <c r="C115" i="39"/>
  <c r="F114" i="39"/>
  <c r="E114" i="39"/>
  <c r="D114" i="39"/>
  <c r="C114" i="39"/>
  <c r="F116" i="40"/>
  <c r="E116" i="40"/>
  <c r="D116" i="40"/>
  <c r="C116" i="40"/>
  <c r="F115" i="40"/>
  <c r="E115" i="40"/>
  <c r="D115" i="40"/>
  <c r="C115" i="40"/>
  <c r="F114" i="40"/>
  <c r="E114" i="40"/>
  <c r="D114" i="40"/>
  <c r="C114" i="40"/>
  <c r="F116" i="41"/>
  <c r="E116" i="41"/>
  <c r="D116" i="41"/>
  <c r="C116" i="41"/>
  <c r="F115" i="41"/>
  <c r="E115" i="41"/>
  <c r="D115" i="41"/>
  <c r="C115" i="41"/>
  <c r="F114" i="41"/>
  <c r="E114" i="41"/>
  <c r="D114" i="41"/>
  <c r="C114" i="41"/>
  <c r="F116" i="42"/>
  <c r="E116" i="42"/>
  <c r="D116" i="42"/>
  <c r="C116" i="42"/>
  <c r="F115" i="42"/>
  <c r="E115" i="42"/>
  <c r="D115" i="42"/>
  <c r="C115" i="42"/>
  <c r="F114" i="42"/>
  <c r="E114" i="42"/>
  <c r="D114" i="42"/>
  <c r="C114" i="42"/>
  <c r="F116" i="43"/>
  <c r="E116" i="43"/>
  <c r="D116" i="43"/>
  <c r="C116" i="43"/>
  <c r="F115" i="43"/>
  <c r="E115" i="43"/>
  <c r="D115" i="43"/>
  <c r="C115" i="43"/>
  <c r="F114" i="43"/>
  <c r="E114" i="43"/>
  <c r="D114" i="43"/>
  <c r="C114" i="43"/>
  <c r="F116" i="44"/>
  <c r="E116" i="44"/>
  <c r="D116" i="44"/>
  <c r="C116" i="44"/>
  <c r="F115" i="44"/>
  <c r="E115" i="44"/>
  <c r="D115" i="44"/>
  <c r="C115" i="44"/>
  <c r="F114" i="44"/>
  <c r="E114" i="44"/>
  <c r="D114" i="44"/>
  <c r="C114" i="44"/>
  <c r="F116" i="28"/>
  <c r="E116" i="28"/>
  <c r="D116" i="28"/>
  <c r="C116" i="28"/>
  <c r="F115" i="28"/>
  <c r="E115" i="28"/>
  <c r="D115" i="28"/>
  <c r="C115" i="28"/>
  <c r="F114" i="28"/>
  <c r="E114" i="28"/>
  <c r="D114" i="28"/>
  <c r="C114" i="28"/>
  <c r="G131" i="29"/>
  <c r="F131" i="29"/>
  <c r="E131" i="29"/>
  <c r="D131" i="29"/>
  <c r="C131" i="29"/>
  <c r="G130" i="29"/>
  <c r="F130" i="29"/>
  <c r="E130" i="29"/>
  <c r="D130" i="29"/>
  <c r="C130" i="29"/>
  <c r="G129" i="29"/>
  <c r="F129" i="29"/>
  <c r="E129" i="29"/>
  <c r="D129" i="29"/>
  <c r="C129" i="29"/>
  <c r="G131" i="30"/>
  <c r="F131" i="30"/>
  <c r="E131" i="30"/>
  <c r="D131" i="30"/>
  <c r="C131" i="30"/>
  <c r="G130" i="30"/>
  <c r="F130" i="30"/>
  <c r="E130" i="30"/>
  <c r="D130" i="30"/>
  <c r="C130" i="30"/>
  <c r="G129" i="30"/>
  <c r="F129" i="30"/>
  <c r="E129" i="30"/>
  <c r="D129" i="30"/>
  <c r="C129" i="30"/>
  <c r="G131" i="31"/>
  <c r="F131" i="31"/>
  <c r="E131" i="31"/>
  <c r="D131" i="31"/>
  <c r="C131" i="31"/>
  <c r="G130" i="31"/>
  <c r="F130" i="31"/>
  <c r="E130" i="31"/>
  <c r="D130" i="31"/>
  <c r="C130" i="31"/>
  <c r="G129" i="31"/>
  <c r="F129" i="31"/>
  <c r="E129" i="31"/>
  <c r="D129" i="31"/>
  <c r="C129" i="31"/>
  <c r="G131" i="45"/>
  <c r="F131" i="45"/>
  <c r="E131" i="45"/>
  <c r="D131" i="45"/>
  <c r="C131" i="45"/>
  <c r="G130" i="45"/>
  <c r="F130" i="45"/>
  <c r="E130" i="45"/>
  <c r="D130" i="45"/>
  <c r="C130" i="45"/>
  <c r="G129" i="45"/>
  <c r="F129" i="45"/>
  <c r="E129" i="45"/>
  <c r="D129" i="45"/>
  <c r="C129" i="45"/>
  <c r="G131" i="32"/>
  <c r="F131" i="32"/>
  <c r="E131" i="32"/>
  <c r="D131" i="32"/>
  <c r="C131" i="32"/>
  <c r="G130" i="32"/>
  <c r="F130" i="32"/>
  <c r="E130" i="32"/>
  <c r="D130" i="32"/>
  <c r="C130" i="32"/>
  <c r="G129" i="32"/>
  <c r="F129" i="32"/>
  <c r="E129" i="32"/>
  <c r="D129" i="32"/>
  <c r="C129" i="32"/>
  <c r="G131" i="33"/>
  <c r="F131" i="33"/>
  <c r="E131" i="33"/>
  <c r="D131" i="33"/>
  <c r="C131" i="33"/>
  <c r="G130" i="33"/>
  <c r="F130" i="33"/>
  <c r="E130" i="33"/>
  <c r="D130" i="33"/>
  <c r="C130" i="33"/>
  <c r="G129" i="33"/>
  <c r="F129" i="33"/>
  <c r="E129" i="33"/>
  <c r="D129" i="33"/>
  <c r="C129" i="33"/>
  <c r="G131" i="34"/>
  <c r="F131" i="34"/>
  <c r="E131" i="34"/>
  <c r="D131" i="34"/>
  <c r="C131" i="34"/>
  <c r="G130" i="34"/>
  <c r="F130" i="34"/>
  <c r="E130" i="34"/>
  <c r="D130" i="34"/>
  <c r="C130" i="34"/>
  <c r="G129" i="34"/>
  <c r="F129" i="34"/>
  <c r="E129" i="34"/>
  <c r="D129" i="34"/>
  <c r="C129" i="34"/>
  <c r="G131" i="35"/>
  <c r="F131" i="35"/>
  <c r="E131" i="35"/>
  <c r="D131" i="35"/>
  <c r="C131" i="35"/>
  <c r="G130" i="35"/>
  <c r="F130" i="35"/>
  <c r="E130" i="35"/>
  <c r="D130" i="35"/>
  <c r="C130" i="35"/>
  <c r="G129" i="35"/>
  <c r="F129" i="35"/>
  <c r="E129" i="35"/>
  <c r="D129" i="35"/>
  <c r="C129" i="35"/>
  <c r="G131" i="36"/>
  <c r="F131" i="36"/>
  <c r="E131" i="36"/>
  <c r="D131" i="36"/>
  <c r="C131" i="36"/>
  <c r="G130" i="36"/>
  <c r="F130" i="36"/>
  <c r="E130" i="36"/>
  <c r="D130" i="36"/>
  <c r="C130" i="36"/>
  <c r="G129" i="36"/>
  <c r="F129" i="36"/>
  <c r="E129" i="36"/>
  <c r="D129" i="36"/>
  <c r="C129" i="36"/>
  <c r="G131" i="37"/>
  <c r="F131" i="37"/>
  <c r="E131" i="37"/>
  <c r="D131" i="37"/>
  <c r="C131" i="37"/>
  <c r="G130" i="37"/>
  <c r="F130" i="37"/>
  <c r="E130" i="37"/>
  <c r="D130" i="37"/>
  <c r="C130" i="37"/>
  <c r="G129" i="37"/>
  <c r="F129" i="37"/>
  <c r="E129" i="37"/>
  <c r="D129" i="37"/>
  <c r="C129" i="37"/>
  <c r="G131" i="38"/>
  <c r="F131" i="38"/>
  <c r="E131" i="38"/>
  <c r="D131" i="38"/>
  <c r="C131" i="38"/>
  <c r="G130" i="38"/>
  <c r="F130" i="38"/>
  <c r="E130" i="38"/>
  <c r="D130" i="38"/>
  <c r="C130" i="38"/>
  <c r="G129" i="38"/>
  <c r="F129" i="38"/>
  <c r="E129" i="38"/>
  <c r="D129" i="38"/>
  <c r="C129" i="38"/>
  <c r="G131" i="39"/>
  <c r="F131" i="39"/>
  <c r="E131" i="39"/>
  <c r="D131" i="39"/>
  <c r="C131" i="39"/>
  <c r="G130" i="39"/>
  <c r="F130" i="39"/>
  <c r="E130" i="39"/>
  <c r="D130" i="39"/>
  <c r="C130" i="39"/>
  <c r="G129" i="39"/>
  <c r="F129" i="39"/>
  <c r="E129" i="39"/>
  <c r="D129" i="39"/>
  <c r="C129" i="39"/>
  <c r="G131" i="40"/>
  <c r="F131" i="40"/>
  <c r="E131" i="40"/>
  <c r="D131" i="40"/>
  <c r="C131" i="40"/>
  <c r="G130" i="40"/>
  <c r="F130" i="40"/>
  <c r="E130" i="40"/>
  <c r="D130" i="40"/>
  <c r="C130" i="40"/>
  <c r="G129" i="40"/>
  <c r="F129" i="40"/>
  <c r="E129" i="40"/>
  <c r="D129" i="40"/>
  <c r="C129" i="40"/>
  <c r="G131" i="41"/>
  <c r="F131" i="41"/>
  <c r="E131" i="41"/>
  <c r="D131" i="41"/>
  <c r="C131" i="41"/>
  <c r="G130" i="41"/>
  <c r="F130" i="41"/>
  <c r="E130" i="41"/>
  <c r="D130" i="41"/>
  <c r="C130" i="41"/>
  <c r="G129" i="41"/>
  <c r="F129" i="41"/>
  <c r="E129" i="41"/>
  <c r="D129" i="41"/>
  <c r="C129" i="41"/>
  <c r="G131" i="42"/>
  <c r="F131" i="42"/>
  <c r="E131" i="42"/>
  <c r="D131" i="42"/>
  <c r="C131" i="42"/>
  <c r="G130" i="42"/>
  <c r="F130" i="42"/>
  <c r="E130" i="42"/>
  <c r="D130" i="42"/>
  <c r="C130" i="42"/>
  <c r="G129" i="42"/>
  <c r="F129" i="42"/>
  <c r="E129" i="42"/>
  <c r="D129" i="42"/>
  <c r="C129" i="42"/>
  <c r="G131" i="43"/>
  <c r="F131" i="43"/>
  <c r="E131" i="43"/>
  <c r="D131" i="43"/>
  <c r="C131" i="43"/>
  <c r="G130" i="43"/>
  <c r="F130" i="43"/>
  <c r="E130" i="43"/>
  <c r="D130" i="43"/>
  <c r="C130" i="43"/>
  <c r="G129" i="43"/>
  <c r="F129" i="43"/>
  <c r="E129" i="43"/>
  <c r="D129" i="43"/>
  <c r="C129" i="43"/>
  <c r="G131" i="44"/>
  <c r="F131" i="44"/>
  <c r="E131" i="44"/>
  <c r="D131" i="44"/>
  <c r="C131" i="44"/>
  <c r="G130" i="44"/>
  <c r="F130" i="44"/>
  <c r="E130" i="44"/>
  <c r="D130" i="44"/>
  <c r="C130" i="44"/>
  <c r="G129" i="44"/>
  <c r="F129" i="44"/>
  <c r="E129" i="44"/>
  <c r="D129" i="44"/>
  <c r="C129" i="44"/>
  <c r="G131" i="28"/>
  <c r="F131" i="28"/>
  <c r="E131" i="28"/>
  <c r="D131" i="28"/>
  <c r="C131" i="28"/>
  <c r="G130" i="28"/>
  <c r="F130" i="28"/>
  <c r="E130" i="28"/>
  <c r="D130" i="28"/>
  <c r="C130" i="28"/>
  <c r="G129" i="28"/>
  <c r="F129" i="28"/>
  <c r="E129" i="28"/>
  <c r="D129" i="28"/>
  <c r="C129" i="28"/>
  <c r="G101" i="29"/>
  <c r="F101" i="29"/>
  <c r="E101" i="29"/>
  <c r="D101" i="29"/>
  <c r="C101" i="29"/>
  <c r="G100" i="29"/>
  <c r="F100" i="29"/>
  <c r="E100" i="29"/>
  <c r="D100" i="29"/>
  <c r="C100" i="29"/>
  <c r="G99" i="29"/>
  <c r="F99" i="29"/>
  <c r="E99" i="29"/>
  <c r="D99" i="29"/>
  <c r="C99" i="29"/>
  <c r="G101" i="30"/>
  <c r="F101" i="30"/>
  <c r="E101" i="30"/>
  <c r="D101" i="30"/>
  <c r="C101" i="30"/>
  <c r="G100" i="30"/>
  <c r="F100" i="30"/>
  <c r="E100" i="30"/>
  <c r="D100" i="30"/>
  <c r="C100" i="30"/>
  <c r="G99" i="30"/>
  <c r="F99" i="30"/>
  <c r="E99" i="30"/>
  <c r="D99" i="30"/>
  <c r="C99" i="30"/>
  <c r="G101" i="31"/>
  <c r="F101" i="31"/>
  <c r="E101" i="31"/>
  <c r="D101" i="31"/>
  <c r="C101" i="31"/>
  <c r="G100" i="31"/>
  <c r="F100" i="31"/>
  <c r="E100" i="31"/>
  <c r="D100" i="31"/>
  <c r="C100" i="31"/>
  <c r="G99" i="31"/>
  <c r="F99" i="31"/>
  <c r="E99" i="31"/>
  <c r="D99" i="31"/>
  <c r="C99" i="31"/>
  <c r="G101" i="45"/>
  <c r="F101" i="45"/>
  <c r="E101" i="45"/>
  <c r="D101" i="45"/>
  <c r="C101" i="45"/>
  <c r="G100" i="45"/>
  <c r="F100" i="45"/>
  <c r="E100" i="45"/>
  <c r="D100" i="45"/>
  <c r="C100" i="45"/>
  <c r="G99" i="45"/>
  <c r="F99" i="45"/>
  <c r="E99" i="45"/>
  <c r="D99" i="45"/>
  <c r="C99" i="45"/>
  <c r="G101" i="32"/>
  <c r="F101" i="32"/>
  <c r="E101" i="32"/>
  <c r="D101" i="32"/>
  <c r="C101" i="32"/>
  <c r="G100" i="32"/>
  <c r="F100" i="32"/>
  <c r="E100" i="32"/>
  <c r="D100" i="32"/>
  <c r="C100" i="32"/>
  <c r="G99" i="32"/>
  <c r="F99" i="32"/>
  <c r="E99" i="32"/>
  <c r="D99" i="32"/>
  <c r="C99" i="32"/>
  <c r="G101" i="33"/>
  <c r="F101" i="33"/>
  <c r="E101" i="33"/>
  <c r="D101" i="33"/>
  <c r="C101" i="33"/>
  <c r="G100" i="33"/>
  <c r="F100" i="33"/>
  <c r="E100" i="33"/>
  <c r="D100" i="33"/>
  <c r="C100" i="33"/>
  <c r="G99" i="33"/>
  <c r="F99" i="33"/>
  <c r="E99" i="33"/>
  <c r="D99" i="33"/>
  <c r="C99" i="33"/>
  <c r="G101" i="34"/>
  <c r="F101" i="34"/>
  <c r="E101" i="34"/>
  <c r="D101" i="34"/>
  <c r="C101" i="34"/>
  <c r="G100" i="34"/>
  <c r="F100" i="34"/>
  <c r="E100" i="34"/>
  <c r="D100" i="34"/>
  <c r="C100" i="34"/>
  <c r="G99" i="34"/>
  <c r="F99" i="34"/>
  <c r="E99" i="34"/>
  <c r="D99" i="34"/>
  <c r="C99" i="34"/>
  <c r="G101" i="35"/>
  <c r="F101" i="35"/>
  <c r="E101" i="35"/>
  <c r="D101" i="35"/>
  <c r="C101" i="35"/>
  <c r="G100" i="35"/>
  <c r="F100" i="35"/>
  <c r="E100" i="35"/>
  <c r="D100" i="35"/>
  <c r="C100" i="35"/>
  <c r="G99" i="35"/>
  <c r="F99" i="35"/>
  <c r="E99" i="35"/>
  <c r="D99" i="35"/>
  <c r="C99" i="35"/>
  <c r="G101" i="36"/>
  <c r="F101" i="36"/>
  <c r="E101" i="36"/>
  <c r="D101" i="36"/>
  <c r="C101" i="36"/>
  <c r="G100" i="36"/>
  <c r="F100" i="36"/>
  <c r="E100" i="36"/>
  <c r="D100" i="36"/>
  <c r="C100" i="36"/>
  <c r="G99" i="36"/>
  <c r="F99" i="36"/>
  <c r="E99" i="36"/>
  <c r="D99" i="36"/>
  <c r="C99" i="36"/>
  <c r="G101" i="37"/>
  <c r="F101" i="37"/>
  <c r="E101" i="37"/>
  <c r="D101" i="37"/>
  <c r="C101" i="37"/>
  <c r="G100" i="37"/>
  <c r="F100" i="37"/>
  <c r="E100" i="37"/>
  <c r="D100" i="37"/>
  <c r="C100" i="37"/>
  <c r="G99" i="37"/>
  <c r="F99" i="37"/>
  <c r="E99" i="37"/>
  <c r="D99" i="37"/>
  <c r="C99" i="37"/>
  <c r="G101" i="38"/>
  <c r="F101" i="38"/>
  <c r="E101" i="38"/>
  <c r="D101" i="38"/>
  <c r="C101" i="38"/>
  <c r="G100" i="38"/>
  <c r="F100" i="38"/>
  <c r="E100" i="38"/>
  <c r="D100" i="38"/>
  <c r="C100" i="38"/>
  <c r="G99" i="38"/>
  <c r="F99" i="38"/>
  <c r="E99" i="38"/>
  <c r="D99" i="38"/>
  <c r="C99" i="38"/>
  <c r="G101" i="39"/>
  <c r="F101" i="39"/>
  <c r="E101" i="39"/>
  <c r="D101" i="39"/>
  <c r="C101" i="39"/>
  <c r="G100" i="39"/>
  <c r="F100" i="39"/>
  <c r="E100" i="39"/>
  <c r="D100" i="39"/>
  <c r="C100" i="39"/>
  <c r="G99" i="39"/>
  <c r="F99" i="39"/>
  <c r="E99" i="39"/>
  <c r="D99" i="39"/>
  <c r="C99" i="39"/>
  <c r="G101" i="40"/>
  <c r="F101" i="40"/>
  <c r="E101" i="40"/>
  <c r="D101" i="40"/>
  <c r="C101" i="40"/>
  <c r="G100" i="40"/>
  <c r="F100" i="40"/>
  <c r="E100" i="40"/>
  <c r="D100" i="40"/>
  <c r="C100" i="40"/>
  <c r="G99" i="40"/>
  <c r="F99" i="40"/>
  <c r="E99" i="40"/>
  <c r="D99" i="40"/>
  <c r="C99" i="40"/>
  <c r="G101" i="41"/>
  <c r="F101" i="41"/>
  <c r="E101" i="41"/>
  <c r="D101" i="41"/>
  <c r="C101" i="41"/>
  <c r="G100" i="41"/>
  <c r="F100" i="41"/>
  <c r="E100" i="41"/>
  <c r="D100" i="41"/>
  <c r="C100" i="41"/>
  <c r="G99" i="41"/>
  <c r="F99" i="41"/>
  <c r="E99" i="41"/>
  <c r="D99" i="41"/>
  <c r="C99" i="41"/>
  <c r="G101" i="42"/>
  <c r="F101" i="42"/>
  <c r="E101" i="42"/>
  <c r="D101" i="42"/>
  <c r="C101" i="42"/>
  <c r="G100" i="42"/>
  <c r="F100" i="42"/>
  <c r="E100" i="42"/>
  <c r="D100" i="42"/>
  <c r="C100" i="42"/>
  <c r="G99" i="42"/>
  <c r="F99" i="42"/>
  <c r="E99" i="42"/>
  <c r="D99" i="42"/>
  <c r="C99" i="42"/>
  <c r="G101" i="43"/>
  <c r="F101" i="43"/>
  <c r="E101" i="43"/>
  <c r="D101" i="43"/>
  <c r="C101" i="43"/>
  <c r="G100" i="43"/>
  <c r="F100" i="43"/>
  <c r="E100" i="43"/>
  <c r="D100" i="43"/>
  <c r="C100" i="43"/>
  <c r="G99" i="43"/>
  <c r="F99" i="43"/>
  <c r="E99" i="43"/>
  <c r="D99" i="43"/>
  <c r="C99" i="43"/>
  <c r="G101" i="44"/>
  <c r="F101" i="44"/>
  <c r="E101" i="44"/>
  <c r="D101" i="44"/>
  <c r="C101" i="44"/>
  <c r="G100" i="44"/>
  <c r="F100" i="44"/>
  <c r="E100" i="44"/>
  <c r="D100" i="44"/>
  <c r="C100" i="44"/>
  <c r="G99" i="44"/>
  <c r="F99" i="44"/>
  <c r="E99" i="44"/>
  <c r="D99" i="44"/>
  <c r="C99" i="44"/>
  <c r="G101" i="28"/>
  <c r="F101" i="28"/>
  <c r="E101" i="28"/>
  <c r="D101" i="28"/>
  <c r="C101" i="28"/>
  <c r="G100" i="28"/>
  <c r="F100" i="28"/>
  <c r="E100" i="28"/>
  <c r="D100" i="28"/>
  <c r="C100" i="28"/>
  <c r="G99" i="28"/>
  <c r="F99" i="28"/>
  <c r="E99" i="28"/>
  <c r="D99" i="28"/>
  <c r="C99" i="28"/>
  <c r="G41" i="29"/>
  <c r="F41" i="29"/>
  <c r="E41" i="29"/>
  <c r="D41" i="29"/>
  <c r="C41" i="29"/>
  <c r="G40" i="29"/>
  <c r="F40" i="29"/>
  <c r="E40" i="29"/>
  <c r="D40" i="29"/>
  <c r="C40" i="29"/>
  <c r="G39" i="29"/>
  <c r="F39" i="29"/>
  <c r="E39" i="29"/>
  <c r="D39" i="29"/>
  <c r="C39" i="29"/>
  <c r="G41" i="30"/>
  <c r="F41" i="30"/>
  <c r="E41" i="30"/>
  <c r="D41" i="30"/>
  <c r="C41" i="30"/>
  <c r="G40" i="30"/>
  <c r="F40" i="30"/>
  <c r="E40" i="30"/>
  <c r="D40" i="30"/>
  <c r="C40" i="30"/>
  <c r="G39" i="30"/>
  <c r="F39" i="30"/>
  <c r="E39" i="30"/>
  <c r="D39" i="30"/>
  <c r="C39" i="30"/>
  <c r="G41" i="31"/>
  <c r="F41" i="31"/>
  <c r="E41" i="31"/>
  <c r="D41" i="31"/>
  <c r="C41" i="31"/>
  <c r="G40" i="31"/>
  <c r="F40" i="31"/>
  <c r="E40" i="31"/>
  <c r="D40" i="31"/>
  <c r="C40" i="31"/>
  <c r="G39" i="31"/>
  <c r="F39" i="31"/>
  <c r="E39" i="31"/>
  <c r="D39" i="31"/>
  <c r="C39" i="31"/>
  <c r="G41" i="45"/>
  <c r="F41" i="45"/>
  <c r="E41" i="45"/>
  <c r="D41" i="45"/>
  <c r="C41" i="45"/>
  <c r="G40" i="45"/>
  <c r="F40" i="45"/>
  <c r="E40" i="45"/>
  <c r="D40" i="45"/>
  <c r="C40" i="45"/>
  <c r="G39" i="45"/>
  <c r="F39" i="45"/>
  <c r="E39" i="45"/>
  <c r="D39" i="45"/>
  <c r="C39" i="45"/>
  <c r="G41" i="32"/>
  <c r="F41" i="32"/>
  <c r="E41" i="32"/>
  <c r="D41" i="32"/>
  <c r="C41" i="32"/>
  <c r="G40" i="32"/>
  <c r="F40" i="32"/>
  <c r="E40" i="32"/>
  <c r="D40" i="32"/>
  <c r="C40" i="32"/>
  <c r="G39" i="32"/>
  <c r="F39" i="32"/>
  <c r="E39" i="32"/>
  <c r="D39" i="32"/>
  <c r="C39" i="32"/>
  <c r="G41" i="33"/>
  <c r="F41" i="33"/>
  <c r="E41" i="33"/>
  <c r="D41" i="33"/>
  <c r="C41" i="33"/>
  <c r="G40" i="33"/>
  <c r="F40" i="33"/>
  <c r="E40" i="33"/>
  <c r="D40" i="33"/>
  <c r="C40" i="33"/>
  <c r="G39" i="33"/>
  <c r="F39" i="33"/>
  <c r="E39" i="33"/>
  <c r="D39" i="33"/>
  <c r="C39" i="33"/>
  <c r="G41" i="34"/>
  <c r="F41" i="34"/>
  <c r="E41" i="34"/>
  <c r="D41" i="34"/>
  <c r="C41" i="34"/>
  <c r="G40" i="34"/>
  <c r="F40" i="34"/>
  <c r="E40" i="34"/>
  <c r="D40" i="34"/>
  <c r="C40" i="34"/>
  <c r="G39" i="34"/>
  <c r="F39" i="34"/>
  <c r="E39" i="34"/>
  <c r="D39" i="34"/>
  <c r="C39" i="34"/>
  <c r="G41" i="35"/>
  <c r="F41" i="35"/>
  <c r="E41" i="35"/>
  <c r="D41" i="35"/>
  <c r="C41" i="35"/>
  <c r="G40" i="35"/>
  <c r="F40" i="35"/>
  <c r="E40" i="35"/>
  <c r="D40" i="35"/>
  <c r="C40" i="35"/>
  <c r="G39" i="35"/>
  <c r="F39" i="35"/>
  <c r="E39" i="35"/>
  <c r="D39" i="35"/>
  <c r="C39" i="35"/>
  <c r="G41" i="36"/>
  <c r="F41" i="36"/>
  <c r="E41" i="36"/>
  <c r="D41" i="36"/>
  <c r="C41" i="36"/>
  <c r="G40" i="36"/>
  <c r="F40" i="36"/>
  <c r="E40" i="36"/>
  <c r="D40" i="36"/>
  <c r="C40" i="36"/>
  <c r="G39" i="36"/>
  <c r="F39" i="36"/>
  <c r="E39" i="36"/>
  <c r="D39" i="36"/>
  <c r="C39" i="36"/>
  <c r="G41" i="37"/>
  <c r="F41" i="37"/>
  <c r="E41" i="37"/>
  <c r="D41" i="37"/>
  <c r="C41" i="37"/>
  <c r="G40" i="37"/>
  <c r="F40" i="37"/>
  <c r="E40" i="37"/>
  <c r="D40" i="37"/>
  <c r="C40" i="37"/>
  <c r="G39" i="37"/>
  <c r="F39" i="37"/>
  <c r="E39" i="37"/>
  <c r="D39" i="37"/>
  <c r="C39" i="37"/>
  <c r="G41" i="38"/>
  <c r="F41" i="38"/>
  <c r="E41" i="38"/>
  <c r="D41" i="38"/>
  <c r="C41" i="38"/>
  <c r="G40" i="38"/>
  <c r="F40" i="38"/>
  <c r="E40" i="38"/>
  <c r="D40" i="38"/>
  <c r="C40" i="38"/>
  <c r="G39" i="38"/>
  <c r="F39" i="38"/>
  <c r="E39" i="38"/>
  <c r="D39" i="38"/>
  <c r="C39" i="38"/>
  <c r="G41" i="39"/>
  <c r="F41" i="39"/>
  <c r="E41" i="39"/>
  <c r="D41" i="39"/>
  <c r="C41" i="39"/>
  <c r="G40" i="39"/>
  <c r="F40" i="39"/>
  <c r="E40" i="39"/>
  <c r="D40" i="39"/>
  <c r="C40" i="39"/>
  <c r="G39" i="39"/>
  <c r="F39" i="39"/>
  <c r="E39" i="39"/>
  <c r="D39" i="39"/>
  <c r="C39" i="39"/>
  <c r="G41" i="40"/>
  <c r="F41" i="40"/>
  <c r="E41" i="40"/>
  <c r="D41" i="40"/>
  <c r="C41" i="40"/>
  <c r="G40" i="40"/>
  <c r="F40" i="40"/>
  <c r="E40" i="40"/>
  <c r="D40" i="40"/>
  <c r="C40" i="40"/>
  <c r="G39" i="40"/>
  <c r="F39" i="40"/>
  <c r="E39" i="40"/>
  <c r="D39" i="40"/>
  <c r="C39" i="40"/>
  <c r="G41" i="41"/>
  <c r="F41" i="41"/>
  <c r="E41" i="41"/>
  <c r="D41" i="41"/>
  <c r="C41" i="41"/>
  <c r="G40" i="41"/>
  <c r="F40" i="41"/>
  <c r="E40" i="41"/>
  <c r="D40" i="41"/>
  <c r="C40" i="41"/>
  <c r="G39" i="41"/>
  <c r="F39" i="41"/>
  <c r="E39" i="41"/>
  <c r="D39" i="41"/>
  <c r="C39" i="41"/>
  <c r="G41" i="42"/>
  <c r="F41" i="42"/>
  <c r="E41" i="42"/>
  <c r="D41" i="42"/>
  <c r="C41" i="42"/>
  <c r="G40" i="42"/>
  <c r="F40" i="42"/>
  <c r="E40" i="42"/>
  <c r="D40" i="42"/>
  <c r="C40" i="42"/>
  <c r="G39" i="42"/>
  <c r="F39" i="42"/>
  <c r="E39" i="42"/>
  <c r="D39" i="42"/>
  <c r="C39" i="42"/>
  <c r="G41" i="43"/>
  <c r="F41" i="43"/>
  <c r="E41" i="43"/>
  <c r="D41" i="43"/>
  <c r="C41" i="43"/>
  <c r="G40" i="43"/>
  <c r="F40" i="43"/>
  <c r="E40" i="43"/>
  <c r="D40" i="43"/>
  <c r="C40" i="43"/>
  <c r="G39" i="43"/>
  <c r="F39" i="43"/>
  <c r="E39" i="43"/>
  <c r="D39" i="43"/>
  <c r="C39" i="43"/>
  <c r="G41" i="44"/>
  <c r="F41" i="44"/>
  <c r="E41" i="44"/>
  <c r="D41" i="44"/>
  <c r="C41" i="44"/>
  <c r="G40" i="44"/>
  <c r="F40" i="44"/>
  <c r="E40" i="44"/>
  <c r="D40" i="44"/>
  <c r="C40" i="44"/>
  <c r="G39" i="44"/>
  <c r="F39" i="44"/>
  <c r="E39" i="44"/>
  <c r="D39" i="44"/>
  <c r="C39" i="44"/>
  <c r="G41" i="28"/>
  <c r="F41" i="28"/>
  <c r="E41" i="28"/>
  <c r="D41" i="28"/>
  <c r="C41" i="28"/>
  <c r="G40" i="28"/>
  <c r="F40" i="28"/>
  <c r="E40" i="28"/>
  <c r="D40" i="28"/>
  <c r="C40" i="28"/>
  <c r="G39" i="28"/>
  <c r="F39" i="28"/>
  <c r="E39" i="28"/>
  <c r="D39" i="28"/>
  <c r="C39" i="28"/>
  <c r="G27" i="29"/>
  <c r="F27" i="29"/>
  <c r="E27" i="29"/>
  <c r="D27" i="29"/>
  <c r="C27" i="29"/>
  <c r="G26" i="29"/>
  <c r="F26" i="29"/>
  <c r="E26" i="29"/>
  <c r="D26" i="29"/>
  <c r="C26" i="29"/>
  <c r="G25" i="29"/>
  <c r="F25" i="29"/>
  <c r="E25" i="29"/>
  <c r="D25" i="29"/>
  <c r="C25" i="29"/>
  <c r="G27" i="30"/>
  <c r="F27" i="30"/>
  <c r="E27" i="30"/>
  <c r="D27" i="30"/>
  <c r="C27" i="30"/>
  <c r="G26" i="30"/>
  <c r="F26" i="30"/>
  <c r="E26" i="30"/>
  <c r="D26" i="30"/>
  <c r="C26" i="30"/>
  <c r="G25" i="30"/>
  <c r="F25" i="30"/>
  <c r="E25" i="30"/>
  <c r="D25" i="30"/>
  <c r="C25" i="30"/>
  <c r="G27" i="31"/>
  <c r="F27" i="31"/>
  <c r="E27" i="31"/>
  <c r="D27" i="31"/>
  <c r="C27" i="31"/>
  <c r="G26" i="31"/>
  <c r="F26" i="31"/>
  <c r="E26" i="31"/>
  <c r="D26" i="31"/>
  <c r="C26" i="31"/>
  <c r="G25" i="31"/>
  <c r="F25" i="31"/>
  <c r="E25" i="31"/>
  <c r="D25" i="31"/>
  <c r="C25" i="31"/>
  <c r="G27" i="45"/>
  <c r="F27" i="45"/>
  <c r="E27" i="45"/>
  <c r="D27" i="45"/>
  <c r="C27" i="45"/>
  <c r="G26" i="45"/>
  <c r="F26" i="45"/>
  <c r="E26" i="45"/>
  <c r="D26" i="45"/>
  <c r="C26" i="45"/>
  <c r="G25" i="45"/>
  <c r="F25" i="45"/>
  <c r="E25" i="45"/>
  <c r="D25" i="45"/>
  <c r="C25" i="45"/>
  <c r="G27" i="32"/>
  <c r="F27" i="32"/>
  <c r="E27" i="32"/>
  <c r="D27" i="32"/>
  <c r="C27" i="32"/>
  <c r="G26" i="32"/>
  <c r="F26" i="32"/>
  <c r="E26" i="32"/>
  <c r="D26" i="32"/>
  <c r="C26" i="32"/>
  <c r="G25" i="32"/>
  <c r="F25" i="32"/>
  <c r="E25" i="32"/>
  <c r="D25" i="32"/>
  <c r="C25" i="32"/>
  <c r="G27" i="33"/>
  <c r="F27" i="33"/>
  <c r="E27" i="33"/>
  <c r="D27" i="33"/>
  <c r="C27" i="33"/>
  <c r="G26" i="33"/>
  <c r="F26" i="33"/>
  <c r="E26" i="33"/>
  <c r="D26" i="33"/>
  <c r="C26" i="33"/>
  <c r="G25" i="33"/>
  <c r="F25" i="33"/>
  <c r="E25" i="33"/>
  <c r="D25" i="33"/>
  <c r="C25" i="33"/>
  <c r="G27" i="34"/>
  <c r="F27" i="34"/>
  <c r="E27" i="34"/>
  <c r="D27" i="34"/>
  <c r="C27" i="34"/>
  <c r="G26" i="34"/>
  <c r="F26" i="34"/>
  <c r="E26" i="34"/>
  <c r="D26" i="34"/>
  <c r="C26" i="34"/>
  <c r="G25" i="34"/>
  <c r="F25" i="34"/>
  <c r="E25" i="34"/>
  <c r="D25" i="34"/>
  <c r="C25" i="34"/>
  <c r="G27" i="35"/>
  <c r="F27" i="35"/>
  <c r="E27" i="35"/>
  <c r="D27" i="35"/>
  <c r="C27" i="35"/>
  <c r="G26" i="35"/>
  <c r="F26" i="35"/>
  <c r="E26" i="35"/>
  <c r="D26" i="35"/>
  <c r="C26" i="35"/>
  <c r="G25" i="35"/>
  <c r="F25" i="35"/>
  <c r="E25" i="35"/>
  <c r="D25" i="35"/>
  <c r="C25" i="35"/>
  <c r="G27" i="36"/>
  <c r="F27" i="36"/>
  <c r="E27" i="36"/>
  <c r="D27" i="36"/>
  <c r="C27" i="36"/>
  <c r="G26" i="36"/>
  <c r="F26" i="36"/>
  <c r="E26" i="36"/>
  <c r="D26" i="36"/>
  <c r="C26" i="36"/>
  <c r="G25" i="36"/>
  <c r="F25" i="36"/>
  <c r="E25" i="36"/>
  <c r="D25" i="36"/>
  <c r="C25" i="36"/>
  <c r="G27" i="37"/>
  <c r="F27" i="37"/>
  <c r="E27" i="37"/>
  <c r="D27" i="37"/>
  <c r="C27" i="37"/>
  <c r="G26" i="37"/>
  <c r="F26" i="37"/>
  <c r="E26" i="37"/>
  <c r="D26" i="37"/>
  <c r="C26" i="37"/>
  <c r="G25" i="37"/>
  <c r="F25" i="37"/>
  <c r="E25" i="37"/>
  <c r="D25" i="37"/>
  <c r="C25" i="37"/>
  <c r="G27" i="38"/>
  <c r="F27" i="38"/>
  <c r="E27" i="38"/>
  <c r="D27" i="38"/>
  <c r="C27" i="38"/>
  <c r="G26" i="38"/>
  <c r="F26" i="38"/>
  <c r="E26" i="38"/>
  <c r="D26" i="38"/>
  <c r="C26" i="38"/>
  <c r="G25" i="38"/>
  <c r="F25" i="38"/>
  <c r="E25" i="38"/>
  <c r="D25" i="38"/>
  <c r="C25" i="38"/>
  <c r="G27" i="39"/>
  <c r="F27" i="39"/>
  <c r="E27" i="39"/>
  <c r="D27" i="39"/>
  <c r="C27" i="39"/>
  <c r="G26" i="39"/>
  <c r="F26" i="39"/>
  <c r="E26" i="39"/>
  <c r="D26" i="39"/>
  <c r="C26" i="39"/>
  <c r="G25" i="39"/>
  <c r="F25" i="39"/>
  <c r="E25" i="39"/>
  <c r="D25" i="39"/>
  <c r="C25" i="39"/>
  <c r="G27" i="40"/>
  <c r="F27" i="40"/>
  <c r="E27" i="40"/>
  <c r="D27" i="40"/>
  <c r="C27" i="40"/>
  <c r="G26" i="40"/>
  <c r="F26" i="40"/>
  <c r="E26" i="40"/>
  <c r="D26" i="40"/>
  <c r="C26" i="40"/>
  <c r="G25" i="40"/>
  <c r="F25" i="40"/>
  <c r="E25" i="40"/>
  <c r="D25" i="40"/>
  <c r="C25" i="40"/>
  <c r="G27" i="41"/>
  <c r="F27" i="41"/>
  <c r="E27" i="41"/>
  <c r="D27" i="41"/>
  <c r="C27" i="41"/>
  <c r="G26" i="41"/>
  <c r="F26" i="41"/>
  <c r="E26" i="41"/>
  <c r="D26" i="41"/>
  <c r="C26" i="41"/>
  <c r="G25" i="41"/>
  <c r="F25" i="41"/>
  <c r="E25" i="41"/>
  <c r="D25" i="41"/>
  <c r="C25" i="41"/>
  <c r="G27" i="42"/>
  <c r="F27" i="42"/>
  <c r="E27" i="42"/>
  <c r="D27" i="42"/>
  <c r="C27" i="42"/>
  <c r="G26" i="42"/>
  <c r="F26" i="42"/>
  <c r="E26" i="42"/>
  <c r="D26" i="42"/>
  <c r="C26" i="42"/>
  <c r="G25" i="42"/>
  <c r="F25" i="42"/>
  <c r="E25" i="42"/>
  <c r="D25" i="42"/>
  <c r="C25" i="42"/>
  <c r="G27" i="43"/>
  <c r="F27" i="43"/>
  <c r="E27" i="43"/>
  <c r="D27" i="43"/>
  <c r="C27" i="43"/>
  <c r="G26" i="43"/>
  <c r="F26" i="43"/>
  <c r="E26" i="43"/>
  <c r="D26" i="43"/>
  <c r="C26" i="43"/>
  <c r="G25" i="43"/>
  <c r="F25" i="43"/>
  <c r="E25" i="43"/>
  <c r="D25" i="43"/>
  <c r="C25" i="43"/>
  <c r="G27" i="44"/>
  <c r="F27" i="44"/>
  <c r="E27" i="44"/>
  <c r="D27" i="44"/>
  <c r="C27" i="44"/>
  <c r="G26" i="44"/>
  <c r="F26" i="44"/>
  <c r="E26" i="44"/>
  <c r="D26" i="44"/>
  <c r="C26" i="44"/>
  <c r="G25" i="44"/>
  <c r="F25" i="44"/>
  <c r="E25" i="44"/>
  <c r="D25" i="44"/>
  <c r="C25" i="44"/>
  <c r="G27" i="28"/>
  <c r="F27" i="28"/>
  <c r="E27" i="28"/>
  <c r="D27" i="28"/>
  <c r="C27" i="28"/>
  <c r="G26" i="28"/>
  <c r="F26" i="28"/>
  <c r="E26" i="28"/>
  <c r="D26" i="28"/>
  <c r="C26" i="28"/>
  <c r="G25" i="28"/>
  <c r="F25" i="28"/>
  <c r="E25" i="28"/>
  <c r="D25" i="28"/>
  <c r="C25" i="28"/>
  <c r="G13" i="29"/>
  <c r="F13" i="29"/>
  <c r="E13" i="29"/>
  <c r="D13" i="29"/>
  <c r="C13" i="29"/>
  <c r="G12" i="29"/>
  <c r="F12" i="29"/>
  <c r="E12" i="29"/>
  <c r="D12" i="29"/>
  <c r="C12" i="29"/>
  <c r="G11" i="29"/>
  <c r="F11" i="29"/>
  <c r="E11" i="29"/>
  <c r="D11" i="29"/>
  <c r="C11" i="29"/>
  <c r="G13" i="30"/>
  <c r="F13" i="30"/>
  <c r="E13" i="30"/>
  <c r="D13" i="30"/>
  <c r="C13" i="30"/>
  <c r="G12" i="30"/>
  <c r="F12" i="30"/>
  <c r="E12" i="30"/>
  <c r="D12" i="30"/>
  <c r="C12" i="30"/>
  <c r="G11" i="30"/>
  <c r="F11" i="30"/>
  <c r="E11" i="30"/>
  <c r="D11" i="30"/>
  <c r="C11" i="30"/>
  <c r="G13" i="31"/>
  <c r="F13" i="31"/>
  <c r="E13" i="31"/>
  <c r="D13" i="31"/>
  <c r="C13" i="31"/>
  <c r="G12" i="31"/>
  <c r="F12" i="31"/>
  <c r="E12" i="31"/>
  <c r="D12" i="31"/>
  <c r="C12" i="31"/>
  <c r="G11" i="31"/>
  <c r="F11" i="31"/>
  <c r="E11" i="31"/>
  <c r="D11" i="31"/>
  <c r="C11" i="31"/>
  <c r="G13" i="45"/>
  <c r="F13" i="45"/>
  <c r="E13" i="45"/>
  <c r="D13" i="45"/>
  <c r="C13" i="45"/>
  <c r="G12" i="45"/>
  <c r="F12" i="45"/>
  <c r="E12" i="45"/>
  <c r="D12" i="45"/>
  <c r="C12" i="45"/>
  <c r="G11" i="45"/>
  <c r="F11" i="45"/>
  <c r="E11" i="45"/>
  <c r="D11" i="45"/>
  <c r="C11" i="45"/>
  <c r="G13" i="32"/>
  <c r="F13" i="32"/>
  <c r="E13" i="32"/>
  <c r="D13" i="32"/>
  <c r="C13" i="32"/>
  <c r="G12" i="32"/>
  <c r="F12" i="32"/>
  <c r="E12" i="32"/>
  <c r="D12" i="32"/>
  <c r="C12" i="32"/>
  <c r="G11" i="32"/>
  <c r="F11" i="32"/>
  <c r="E11" i="32"/>
  <c r="D11" i="32"/>
  <c r="C11" i="32"/>
  <c r="G13" i="33"/>
  <c r="F13" i="33"/>
  <c r="E13" i="33"/>
  <c r="D13" i="33"/>
  <c r="C13" i="33"/>
  <c r="G12" i="33"/>
  <c r="F12" i="33"/>
  <c r="E12" i="33"/>
  <c r="D12" i="33"/>
  <c r="C12" i="33"/>
  <c r="G11" i="33"/>
  <c r="F11" i="33"/>
  <c r="E11" i="33"/>
  <c r="D11" i="33"/>
  <c r="C11" i="33"/>
  <c r="G13" i="34"/>
  <c r="F13" i="34"/>
  <c r="E13" i="34"/>
  <c r="D13" i="34"/>
  <c r="C13" i="34"/>
  <c r="G12" i="34"/>
  <c r="F12" i="34"/>
  <c r="E12" i="34"/>
  <c r="D12" i="34"/>
  <c r="C12" i="34"/>
  <c r="G11" i="34"/>
  <c r="F11" i="34"/>
  <c r="E11" i="34"/>
  <c r="D11" i="34"/>
  <c r="C11" i="34"/>
  <c r="G13" i="35"/>
  <c r="F13" i="35"/>
  <c r="E13" i="35"/>
  <c r="D13" i="35"/>
  <c r="C13" i="35"/>
  <c r="G12" i="35"/>
  <c r="F12" i="35"/>
  <c r="E12" i="35"/>
  <c r="D12" i="35"/>
  <c r="C12" i="35"/>
  <c r="G11" i="35"/>
  <c r="F11" i="35"/>
  <c r="E11" i="35"/>
  <c r="D11" i="35"/>
  <c r="C11" i="35"/>
  <c r="G13" i="36"/>
  <c r="F13" i="36"/>
  <c r="E13" i="36"/>
  <c r="D13" i="36"/>
  <c r="C13" i="36"/>
  <c r="G12" i="36"/>
  <c r="F12" i="36"/>
  <c r="E12" i="36"/>
  <c r="D12" i="36"/>
  <c r="C12" i="36"/>
  <c r="G11" i="36"/>
  <c r="F11" i="36"/>
  <c r="E11" i="36"/>
  <c r="D11" i="36"/>
  <c r="C11" i="36"/>
  <c r="G13" i="37"/>
  <c r="F13" i="37"/>
  <c r="E13" i="37"/>
  <c r="D13" i="37"/>
  <c r="C13" i="37"/>
  <c r="G12" i="37"/>
  <c r="F12" i="37"/>
  <c r="E12" i="37"/>
  <c r="D12" i="37"/>
  <c r="C12" i="37"/>
  <c r="G11" i="37"/>
  <c r="F11" i="37"/>
  <c r="E11" i="37"/>
  <c r="D11" i="37"/>
  <c r="C11" i="37"/>
  <c r="G13" i="38"/>
  <c r="F13" i="38"/>
  <c r="E13" i="38"/>
  <c r="D13" i="38"/>
  <c r="C13" i="38"/>
  <c r="G12" i="38"/>
  <c r="F12" i="38"/>
  <c r="E12" i="38"/>
  <c r="D12" i="38"/>
  <c r="C12" i="38"/>
  <c r="G11" i="38"/>
  <c r="F11" i="38"/>
  <c r="E11" i="38"/>
  <c r="D11" i="38"/>
  <c r="C11" i="38"/>
  <c r="G13" i="39"/>
  <c r="F13" i="39"/>
  <c r="E13" i="39"/>
  <c r="D13" i="39"/>
  <c r="C13" i="39"/>
  <c r="G12" i="39"/>
  <c r="F12" i="39"/>
  <c r="E12" i="39"/>
  <c r="D12" i="39"/>
  <c r="C12" i="39"/>
  <c r="G11" i="39"/>
  <c r="F11" i="39"/>
  <c r="E11" i="39"/>
  <c r="D11" i="39"/>
  <c r="C11" i="39"/>
  <c r="G13" i="40"/>
  <c r="F13" i="40"/>
  <c r="E13" i="40"/>
  <c r="D13" i="40"/>
  <c r="C13" i="40"/>
  <c r="G12" i="40"/>
  <c r="F12" i="40"/>
  <c r="E12" i="40"/>
  <c r="D12" i="40"/>
  <c r="C12" i="40"/>
  <c r="G11" i="40"/>
  <c r="F11" i="40"/>
  <c r="E11" i="40"/>
  <c r="D11" i="40"/>
  <c r="C11" i="40"/>
  <c r="G13" i="41"/>
  <c r="F13" i="41"/>
  <c r="E13" i="41"/>
  <c r="D13" i="41"/>
  <c r="C13" i="41"/>
  <c r="G12" i="41"/>
  <c r="F12" i="41"/>
  <c r="E12" i="41"/>
  <c r="D12" i="41"/>
  <c r="C12" i="41"/>
  <c r="G11" i="41"/>
  <c r="F11" i="41"/>
  <c r="E11" i="41"/>
  <c r="D11" i="41"/>
  <c r="C11" i="41"/>
  <c r="G13" i="42"/>
  <c r="F13" i="42"/>
  <c r="E13" i="42"/>
  <c r="D13" i="42"/>
  <c r="C13" i="42"/>
  <c r="G12" i="42"/>
  <c r="F12" i="42"/>
  <c r="E12" i="42"/>
  <c r="D12" i="42"/>
  <c r="C12" i="42"/>
  <c r="G11" i="42"/>
  <c r="F11" i="42"/>
  <c r="E11" i="42"/>
  <c r="D11" i="42"/>
  <c r="C11" i="42"/>
  <c r="G13" i="43"/>
  <c r="F13" i="43"/>
  <c r="E13" i="43"/>
  <c r="D13" i="43"/>
  <c r="C13" i="43"/>
  <c r="G12" i="43"/>
  <c r="F12" i="43"/>
  <c r="E12" i="43"/>
  <c r="D12" i="43"/>
  <c r="C12" i="43"/>
  <c r="G11" i="43"/>
  <c r="F11" i="43"/>
  <c r="E11" i="43"/>
  <c r="D11" i="43"/>
  <c r="C11" i="43"/>
  <c r="G13" i="44"/>
  <c r="F13" i="44"/>
  <c r="E13" i="44"/>
  <c r="D13" i="44"/>
  <c r="C13" i="44"/>
  <c r="G12" i="44"/>
  <c r="F12" i="44"/>
  <c r="E12" i="44"/>
  <c r="D12" i="44"/>
  <c r="C12" i="44"/>
  <c r="G11" i="44"/>
  <c r="F11" i="44"/>
  <c r="E11" i="44"/>
  <c r="D11" i="44"/>
  <c r="C11" i="44"/>
  <c r="G13" i="28"/>
  <c r="F13" i="28"/>
  <c r="E13" i="28"/>
  <c r="D13" i="28"/>
  <c r="C13" i="28"/>
  <c r="G12" i="28"/>
  <c r="F12" i="28"/>
  <c r="E12" i="28"/>
  <c r="D12" i="28"/>
  <c r="C12" i="28"/>
  <c r="G11" i="28"/>
  <c r="F11" i="28"/>
  <c r="E11" i="28"/>
  <c r="D11" i="28"/>
  <c r="C11" i="28"/>
  <c r="G131" i="27"/>
  <c r="F131" i="27"/>
  <c r="E131" i="27"/>
  <c r="D131" i="27"/>
  <c r="C131" i="27"/>
  <c r="G130" i="27"/>
  <c r="F130" i="27"/>
  <c r="E130" i="27"/>
  <c r="D130" i="27"/>
  <c r="C130" i="27"/>
  <c r="G129" i="27"/>
  <c r="F129" i="27"/>
  <c r="E129" i="27"/>
  <c r="D129" i="27"/>
  <c r="C129" i="27"/>
  <c r="F116" i="27"/>
  <c r="E116" i="27"/>
  <c r="D116" i="27"/>
  <c r="C116" i="27"/>
  <c r="F115" i="27"/>
  <c r="E115" i="27"/>
  <c r="D115" i="27"/>
  <c r="C115" i="27"/>
  <c r="F114" i="27"/>
  <c r="E114" i="27"/>
  <c r="D114" i="27"/>
  <c r="C114" i="27"/>
  <c r="G101" i="27"/>
  <c r="F101" i="27"/>
  <c r="E101" i="27"/>
  <c r="D101" i="27"/>
  <c r="C101" i="27"/>
  <c r="G100" i="27"/>
  <c r="F100" i="27"/>
  <c r="E100" i="27"/>
  <c r="D100" i="27"/>
  <c r="C100" i="27"/>
  <c r="G99" i="27"/>
  <c r="F99" i="27"/>
  <c r="E99" i="27"/>
  <c r="D99" i="27"/>
  <c r="C99" i="27"/>
  <c r="F86" i="27"/>
  <c r="E86" i="27"/>
  <c r="D86" i="27"/>
  <c r="C86" i="27"/>
  <c r="F85" i="27"/>
  <c r="E85" i="27"/>
  <c r="D85" i="27"/>
  <c r="C85" i="27"/>
  <c r="F84" i="27"/>
  <c r="E84" i="27"/>
  <c r="D84" i="27"/>
  <c r="C84" i="27"/>
  <c r="F71" i="27"/>
  <c r="E71" i="27"/>
  <c r="D71" i="27"/>
  <c r="C71" i="27"/>
  <c r="F70" i="27"/>
  <c r="E70" i="27"/>
  <c r="D70" i="27"/>
  <c r="C70" i="27"/>
  <c r="F69" i="27"/>
  <c r="E69" i="27"/>
  <c r="D69" i="27"/>
  <c r="C69" i="27"/>
  <c r="E56" i="27"/>
  <c r="D56" i="27"/>
  <c r="C56" i="27"/>
  <c r="E55" i="27"/>
  <c r="D55" i="27"/>
  <c r="C55" i="27"/>
  <c r="E54" i="27"/>
  <c r="D54" i="27"/>
  <c r="C54" i="27"/>
  <c r="G41" i="27"/>
  <c r="F41" i="27"/>
  <c r="E41" i="27"/>
  <c r="D41" i="27"/>
  <c r="C41" i="27"/>
  <c r="G40" i="27"/>
  <c r="F40" i="27"/>
  <c r="E40" i="27"/>
  <c r="D40" i="27"/>
  <c r="C40" i="27"/>
  <c r="G39" i="27"/>
  <c r="F39" i="27"/>
  <c r="E39" i="27"/>
  <c r="D39" i="27"/>
  <c r="C39" i="27"/>
  <c r="G27" i="27"/>
  <c r="F27" i="27"/>
  <c r="E27" i="27"/>
  <c r="D27" i="27"/>
  <c r="C27" i="27"/>
  <c r="G26" i="27"/>
  <c r="F26" i="27"/>
  <c r="E26" i="27"/>
  <c r="D26" i="27"/>
  <c r="C26" i="27"/>
  <c r="G25" i="27"/>
  <c r="F25" i="27"/>
  <c r="E25" i="27"/>
  <c r="D25" i="27"/>
  <c r="C25" i="27"/>
  <c r="G13" i="27"/>
  <c r="G12" i="27"/>
  <c r="G11" i="27"/>
  <c r="F13" i="27"/>
  <c r="F12" i="27"/>
  <c r="F11" i="27"/>
  <c r="E13" i="27"/>
  <c r="E12" i="27"/>
  <c r="E11" i="27"/>
  <c r="D13" i="27"/>
  <c r="D12" i="27"/>
  <c r="D11" i="27"/>
  <c r="C13" i="27"/>
  <c r="C12" i="27"/>
  <c r="C11" i="27"/>
  <c r="G126" i="45"/>
  <c r="F126" i="45"/>
  <c r="E126" i="45"/>
  <c r="D126" i="45"/>
  <c r="C126" i="45"/>
  <c r="G125" i="45"/>
  <c r="F125" i="45"/>
  <c r="E125" i="45"/>
  <c r="D125" i="45"/>
  <c r="C125" i="45"/>
  <c r="G124" i="45"/>
  <c r="F124" i="45"/>
  <c r="E124" i="45"/>
  <c r="D124" i="45"/>
  <c r="C124" i="45"/>
  <c r="G123" i="45"/>
  <c r="F123" i="45"/>
  <c r="E123" i="45"/>
  <c r="D123" i="45"/>
  <c r="C123" i="45"/>
  <c r="G122" i="45"/>
  <c r="F122" i="45"/>
  <c r="E122" i="45"/>
  <c r="D122" i="45"/>
  <c r="A121" i="45"/>
  <c r="F111" i="45"/>
  <c r="E111" i="45"/>
  <c r="D111" i="45"/>
  <c r="C111" i="45"/>
  <c r="F110" i="45"/>
  <c r="E110" i="45"/>
  <c r="D110" i="45"/>
  <c r="C110" i="45"/>
  <c r="F109" i="45"/>
  <c r="E109" i="45"/>
  <c r="D109" i="45"/>
  <c r="C109" i="45"/>
  <c r="F108" i="45"/>
  <c r="E108" i="45"/>
  <c r="D108" i="45"/>
  <c r="C108" i="45"/>
  <c r="F107" i="45"/>
  <c r="E107" i="45"/>
  <c r="D107" i="45"/>
  <c r="A106" i="45"/>
  <c r="G96" i="45"/>
  <c r="F96" i="45"/>
  <c r="E96" i="45"/>
  <c r="D96" i="45"/>
  <c r="C96" i="45"/>
  <c r="G95" i="45"/>
  <c r="F95" i="45"/>
  <c r="E95" i="45"/>
  <c r="D95" i="45"/>
  <c r="C95" i="45"/>
  <c r="G94" i="45"/>
  <c r="F94" i="45"/>
  <c r="E94" i="45"/>
  <c r="D94" i="45"/>
  <c r="C94" i="45"/>
  <c r="G93" i="45"/>
  <c r="F93" i="45"/>
  <c r="E93" i="45"/>
  <c r="D93" i="45"/>
  <c r="C93" i="45"/>
  <c r="G92" i="45"/>
  <c r="F92" i="45"/>
  <c r="E92" i="45"/>
  <c r="D92" i="45"/>
  <c r="A91" i="45"/>
  <c r="F81" i="45"/>
  <c r="E81" i="45"/>
  <c r="D81" i="45"/>
  <c r="C81" i="45"/>
  <c r="F80" i="45"/>
  <c r="E80" i="45"/>
  <c r="D80" i="45"/>
  <c r="C80" i="45"/>
  <c r="F79" i="45"/>
  <c r="E79" i="45"/>
  <c r="D79" i="45"/>
  <c r="C79" i="45"/>
  <c r="F78" i="45"/>
  <c r="E78" i="45"/>
  <c r="D78" i="45"/>
  <c r="C78" i="45"/>
  <c r="F77" i="45"/>
  <c r="E77" i="45"/>
  <c r="D77" i="45"/>
  <c r="A76" i="45"/>
  <c r="F66" i="45"/>
  <c r="E66" i="45"/>
  <c r="D66" i="45"/>
  <c r="C66" i="45"/>
  <c r="F65" i="45"/>
  <c r="E65" i="45"/>
  <c r="D65" i="45"/>
  <c r="C65" i="45"/>
  <c r="F64" i="45"/>
  <c r="E64" i="45"/>
  <c r="D64" i="45"/>
  <c r="C64" i="45"/>
  <c r="F63" i="45"/>
  <c r="E63" i="45"/>
  <c r="D63" i="45"/>
  <c r="C63" i="45"/>
  <c r="F62" i="45"/>
  <c r="E62" i="45"/>
  <c r="D62" i="45"/>
  <c r="A61" i="45"/>
  <c r="E51" i="45"/>
  <c r="D51" i="45"/>
  <c r="C51" i="45"/>
  <c r="E50" i="45"/>
  <c r="D50" i="45"/>
  <c r="C50" i="45"/>
  <c r="E49" i="45"/>
  <c r="D49" i="45"/>
  <c r="C49" i="45"/>
  <c r="E48" i="45"/>
  <c r="D48" i="45"/>
  <c r="C48" i="45"/>
  <c r="E47" i="45"/>
  <c r="D47" i="45"/>
  <c r="A46" i="45"/>
  <c r="G36" i="45"/>
  <c r="F36" i="45"/>
  <c r="E36" i="45"/>
  <c r="D36" i="45"/>
  <c r="C36" i="45"/>
  <c r="G35" i="45"/>
  <c r="F35" i="45"/>
  <c r="E35" i="45"/>
  <c r="D35" i="45"/>
  <c r="C35" i="45"/>
  <c r="G34" i="45"/>
  <c r="F34" i="45"/>
  <c r="E34" i="45"/>
  <c r="D34" i="45"/>
  <c r="C34" i="45"/>
  <c r="G33" i="45"/>
  <c r="F33" i="45"/>
  <c r="E33" i="45"/>
  <c r="D33" i="45"/>
  <c r="C33" i="45"/>
  <c r="G32" i="45"/>
  <c r="F32" i="45"/>
  <c r="E32" i="45"/>
  <c r="D32" i="45"/>
  <c r="A31" i="45"/>
  <c r="G22" i="45"/>
  <c r="F22" i="45"/>
  <c r="E22" i="45"/>
  <c r="D22" i="45"/>
  <c r="C22" i="45"/>
  <c r="G21" i="45"/>
  <c r="F21" i="45"/>
  <c r="E21" i="45"/>
  <c r="D21" i="45"/>
  <c r="C21" i="45"/>
  <c r="G20" i="45"/>
  <c r="F20" i="45"/>
  <c r="E20" i="45"/>
  <c r="D20" i="45"/>
  <c r="C20" i="45"/>
  <c r="G19" i="45"/>
  <c r="F19" i="45"/>
  <c r="E19" i="45"/>
  <c r="D19" i="45"/>
  <c r="C19" i="45"/>
  <c r="G18" i="45"/>
  <c r="F18" i="45"/>
  <c r="E18" i="45"/>
  <c r="D18" i="45"/>
  <c r="A17" i="45"/>
  <c r="G8" i="45"/>
  <c r="F8" i="45"/>
  <c r="E8" i="45"/>
  <c r="D8" i="45"/>
  <c r="C8" i="45"/>
  <c r="G7" i="45"/>
  <c r="F7" i="45"/>
  <c r="E7" i="45"/>
  <c r="D7" i="45"/>
  <c r="C7" i="45"/>
  <c r="G6" i="45"/>
  <c r="F6" i="45"/>
  <c r="E6" i="45"/>
  <c r="D6" i="45"/>
  <c r="C6" i="45"/>
  <c r="G5" i="45"/>
  <c r="F5" i="45"/>
  <c r="E5" i="45"/>
  <c r="D5" i="45"/>
  <c r="C5" i="45"/>
  <c r="G4" i="45"/>
  <c r="F4" i="45"/>
  <c r="E4" i="45"/>
  <c r="D4" i="45"/>
  <c r="A3" i="45"/>
  <c r="F30" i="46"/>
  <c r="F28" i="46"/>
  <c r="F26" i="46"/>
  <c r="F25" i="46"/>
  <c r="F29" i="46"/>
  <c r="F27" i="46"/>
  <c r="G27" i="46" s="1"/>
  <c r="E30" i="46"/>
  <c r="E28" i="46"/>
  <c r="E26" i="46"/>
  <c r="E25" i="46"/>
  <c r="E29" i="46"/>
  <c r="E27" i="46"/>
  <c r="D30" i="46"/>
  <c r="G30" i="46" s="1"/>
  <c r="D28" i="46"/>
  <c r="G28" i="46" s="1"/>
  <c r="D26" i="46"/>
  <c r="G26" i="46" s="1"/>
  <c r="D25" i="46"/>
  <c r="G25" i="46" s="1"/>
  <c r="D29" i="46"/>
  <c r="G29" i="46" s="1"/>
  <c r="D27" i="46"/>
  <c r="C30" i="46"/>
  <c r="C28" i="46"/>
  <c r="C26" i="46"/>
  <c r="C25" i="46"/>
  <c r="C29" i="46"/>
  <c r="C27" i="46"/>
  <c r="F4" i="46"/>
  <c r="F3" i="46"/>
  <c r="F6" i="46"/>
  <c r="F18" i="46"/>
  <c r="F16" i="46"/>
  <c r="F21" i="46"/>
  <c r="F14" i="46"/>
  <c r="F12" i="46"/>
  <c r="F9" i="46"/>
  <c r="E4" i="46"/>
  <c r="E3" i="46"/>
  <c r="E6" i="46"/>
  <c r="E18" i="46"/>
  <c r="E16" i="46"/>
  <c r="E21" i="46"/>
  <c r="E14" i="46"/>
  <c r="E12" i="46"/>
  <c r="E9" i="46"/>
  <c r="D4" i="46"/>
  <c r="D3" i="46"/>
  <c r="D6" i="46"/>
  <c r="D18" i="46"/>
  <c r="D16" i="46"/>
  <c r="D21" i="46"/>
  <c r="D14" i="46"/>
  <c r="D12" i="46"/>
  <c r="D9" i="46"/>
  <c r="C4" i="46"/>
  <c r="C3" i="46"/>
  <c r="C6" i="46"/>
  <c r="C18" i="46"/>
  <c r="C16" i="46"/>
  <c r="C21" i="46"/>
  <c r="C14" i="46"/>
  <c r="C12" i="46"/>
  <c r="C9" i="46"/>
  <c r="F17" i="46"/>
  <c r="E17" i="46"/>
  <c r="D17" i="46"/>
  <c r="G17" i="46" s="1"/>
  <c r="C17" i="46"/>
  <c r="F15" i="46"/>
  <c r="E15" i="46"/>
  <c r="D15" i="46"/>
  <c r="C15" i="46"/>
  <c r="F7" i="46"/>
  <c r="E7" i="46"/>
  <c r="D7" i="46"/>
  <c r="G7" i="46" s="1"/>
  <c r="C7" i="46"/>
  <c r="F19" i="46"/>
  <c r="E19" i="46"/>
  <c r="D19" i="46"/>
  <c r="C19" i="46"/>
  <c r="F11" i="46"/>
  <c r="E11" i="46"/>
  <c r="D11" i="46"/>
  <c r="C11" i="46"/>
  <c r="F10" i="46"/>
  <c r="E10" i="46"/>
  <c r="D10" i="46"/>
  <c r="C10" i="46"/>
  <c r="F20" i="46"/>
  <c r="E20" i="46"/>
  <c r="D20" i="46"/>
  <c r="G20" i="46" s="1"/>
  <c r="C20" i="46"/>
  <c r="F13" i="46"/>
  <c r="E13" i="46"/>
  <c r="D13" i="46"/>
  <c r="C13" i="46"/>
  <c r="F8" i="46"/>
  <c r="E8" i="46"/>
  <c r="D8" i="46"/>
  <c r="C5" i="46"/>
  <c r="C8" i="46"/>
  <c r="F5" i="46"/>
  <c r="E5" i="46"/>
  <c r="D5" i="46"/>
  <c r="E50" i="22"/>
  <c r="D50" i="22"/>
  <c r="C50" i="22"/>
  <c r="E49" i="22"/>
  <c r="D49" i="22"/>
  <c r="C49" i="22"/>
  <c r="E48" i="22"/>
  <c r="D48" i="22"/>
  <c r="C48" i="22"/>
  <c r="E47" i="22"/>
  <c r="D47" i="22"/>
  <c r="A46" i="22"/>
  <c r="E50" i="24"/>
  <c r="D50" i="24"/>
  <c r="C50" i="24"/>
  <c r="E49" i="24"/>
  <c r="D49" i="24"/>
  <c r="C49" i="24"/>
  <c r="E48" i="24"/>
  <c r="D48" i="24"/>
  <c r="C48" i="24"/>
  <c r="E47" i="24"/>
  <c r="D47" i="24"/>
  <c r="A46" i="24"/>
  <c r="E50" i="25"/>
  <c r="D50" i="25"/>
  <c r="C50" i="25"/>
  <c r="E49" i="25"/>
  <c r="D49" i="25"/>
  <c r="C49" i="25"/>
  <c r="E48" i="25"/>
  <c r="D48" i="25"/>
  <c r="C48" i="25"/>
  <c r="E47" i="25"/>
  <c r="D47" i="25"/>
  <c r="A46" i="25"/>
  <c r="E50" i="26"/>
  <c r="D50" i="26"/>
  <c r="C50" i="26"/>
  <c r="E49" i="26"/>
  <c r="D49" i="26"/>
  <c r="C49" i="26"/>
  <c r="E48" i="26"/>
  <c r="D48" i="26"/>
  <c r="C48" i="26"/>
  <c r="E47" i="26"/>
  <c r="D47" i="26"/>
  <c r="A46" i="26"/>
  <c r="E50" i="23"/>
  <c r="D50" i="23"/>
  <c r="C50" i="23"/>
  <c r="E49" i="23"/>
  <c r="D49" i="23"/>
  <c r="C49" i="23"/>
  <c r="E48" i="23"/>
  <c r="D48" i="23"/>
  <c r="C48" i="23"/>
  <c r="E47" i="23"/>
  <c r="D47" i="23"/>
  <c r="A46" i="23"/>
  <c r="E50" i="21"/>
  <c r="D50" i="21"/>
  <c r="C50" i="21"/>
  <c r="E49" i="21"/>
  <c r="D49" i="21"/>
  <c r="C49" i="21"/>
  <c r="E48" i="21"/>
  <c r="D48" i="21"/>
  <c r="C48" i="21"/>
  <c r="E47" i="21"/>
  <c r="D47" i="21"/>
  <c r="A46" i="21"/>
  <c r="E51" i="44"/>
  <c r="D51" i="44"/>
  <c r="C51" i="44"/>
  <c r="E50" i="44"/>
  <c r="D50" i="44"/>
  <c r="C50" i="44"/>
  <c r="E49" i="44"/>
  <c r="D49" i="44"/>
  <c r="C49" i="44"/>
  <c r="E48" i="44"/>
  <c r="D48" i="44"/>
  <c r="C48" i="44"/>
  <c r="E47" i="44"/>
  <c r="D47" i="44"/>
  <c r="A46" i="44"/>
  <c r="E51" i="43"/>
  <c r="D51" i="43"/>
  <c r="C51" i="43"/>
  <c r="E50" i="43"/>
  <c r="D50" i="43"/>
  <c r="C50" i="43"/>
  <c r="E49" i="43"/>
  <c r="D49" i="43"/>
  <c r="C49" i="43"/>
  <c r="E48" i="43"/>
  <c r="D48" i="43"/>
  <c r="C48" i="43"/>
  <c r="E47" i="43"/>
  <c r="D47" i="43"/>
  <c r="A46" i="43"/>
  <c r="E51" i="42"/>
  <c r="D51" i="42"/>
  <c r="C51" i="42"/>
  <c r="E50" i="42"/>
  <c r="D50" i="42"/>
  <c r="C50" i="42"/>
  <c r="E49" i="42"/>
  <c r="D49" i="42"/>
  <c r="C49" i="42"/>
  <c r="E48" i="42"/>
  <c r="D48" i="42"/>
  <c r="C48" i="42"/>
  <c r="E47" i="42"/>
  <c r="D47" i="42"/>
  <c r="A46" i="42"/>
  <c r="E51" i="41"/>
  <c r="D51" i="41"/>
  <c r="C51" i="41"/>
  <c r="E50" i="41"/>
  <c r="D50" i="41"/>
  <c r="C50" i="41"/>
  <c r="E49" i="41"/>
  <c r="D49" i="41"/>
  <c r="C49" i="41"/>
  <c r="E48" i="41"/>
  <c r="D48" i="41"/>
  <c r="C48" i="41"/>
  <c r="E47" i="41"/>
  <c r="D47" i="41"/>
  <c r="A46" i="41"/>
  <c r="E51" i="40"/>
  <c r="D51" i="40"/>
  <c r="C51" i="40"/>
  <c r="E50" i="40"/>
  <c r="D50" i="40"/>
  <c r="C50" i="40"/>
  <c r="E49" i="40"/>
  <c r="D49" i="40"/>
  <c r="C49" i="40"/>
  <c r="E48" i="40"/>
  <c r="D48" i="40"/>
  <c r="C48" i="40"/>
  <c r="E47" i="40"/>
  <c r="D47" i="40"/>
  <c r="A46" i="40"/>
  <c r="E51" i="39"/>
  <c r="D51" i="39"/>
  <c r="C51" i="39"/>
  <c r="E50" i="39"/>
  <c r="D50" i="39"/>
  <c r="C50" i="39"/>
  <c r="E49" i="39"/>
  <c r="D49" i="39"/>
  <c r="C49" i="39"/>
  <c r="E48" i="39"/>
  <c r="D48" i="39"/>
  <c r="C48" i="39"/>
  <c r="E47" i="39"/>
  <c r="D47" i="39"/>
  <c r="A46" i="39"/>
  <c r="E51" i="38"/>
  <c r="D51" i="38"/>
  <c r="C51" i="38"/>
  <c r="E50" i="38"/>
  <c r="D50" i="38"/>
  <c r="C50" i="38"/>
  <c r="E49" i="38"/>
  <c r="D49" i="38"/>
  <c r="C49" i="38"/>
  <c r="E48" i="38"/>
  <c r="D48" i="38"/>
  <c r="C48" i="38"/>
  <c r="E47" i="38"/>
  <c r="D47" i="38"/>
  <c r="A46" i="38"/>
  <c r="E51" i="37"/>
  <c r="D51" i="37"/>
  <c r="C51" i="37"/>
  <c r="E50" i="37"/>
  <c r="D50" i="37"/>
  <c r="C50" i="37"/>
  <c r="E49" i="37"/>
  <c r="D49" i="37"/>
  <c r="C49" i="37"/>
  <c r="E48" i="37"/>
  <c r="D48" i="37"/>
  <c r="C48" i="37"/>
  <c r="E47" i="37"/>
  <c r="D47" i="37"/>
  <c r="A46" i="37"/>
  <c r="E51" i="36"/>
  <c r="D51" i="36"/>
  <c r="C51" i="36"/>
  <c r="E50" i="36"/>
  <c r="D50" i="36"/>
  <c r="C50" i="36"/>
  <c r="E49" i="36"/>
  <c r="D49" i="36"/>
  <c r="C49" i="36"/>
  <c r="E48" i="36"/>
  <c r="D48" i="36"/>
  <c r="C48" i="36"/>
  <c r="E47" i="36"/>
  <c r="D47" i="36"/>
  <c r="A46" i="36"/>
  <c r="E51" i="35"/>
  <c r="D51" i="35"/>
  <c r="C51" i="35"/>
  <c r="E50" i="35"/>
  <c r="D50" i="35"/>
  <c r="C50" i="35"/>
  <c r="E49" i="35"/>
  <c r="D49" i="35"/>
  <c r="C49" i="35"/>
  <c r="E48" i="35"/>
  <c r="D48" i="35"/>
  <c r="C48" i="35"/>
  <c r="E47" i="35"/>
  <c r="D47" i="35"/>
  <c r="A46" i="35"/>
  <c r="E51" i="34"/>
  <c r="D51" i="34"/>
  <c r="C51" i="34"/>
  <c r="E50" i="34"/>
  <c r="D50" i="34"/>
  <c r="C50" i="34"/>
  <c r="E49" i="34"/>
  <c r="D49" i="34"/>
  <c r="C49" i="34"/>
  <c r="E48" i="34"/>
  <c r="D48" i="34"/>
  <c r="C48" i="34"/>
  <c r="E47" i="34"/>
  <c r="D47" i="34"/>
  <c r="A46" i="34"/>
  <c r="E51" i="33"/>
  <c r="D51" i="33"/>
  <c r="C51" i="33"/>
  <c r="E50" i="33"/>
  <c r="D50" i="33"/>
  <c r="C50" i="33"/>
  <c r="E49" i="33"/>
  <c r="D49" i="33"/>
  <c r="C49" i="33"/>
  <c r="E48" i="33"/>
  <c r="D48" i="33"/>
  <c r="C48" i="33"/>
  <c r="E47" i="33"/>
  <c r="D47" i="33"/>
  <c r="A46" i="33"/>
  <c r="E51" i="32"/>
  <c r="D51" i="32"/>
  <c r="C51" i="32"/>
  <c r="E50" i="32"/>
  <c r="D50" i="32"/>
  <c r="C50" i="32"/>
  <c r="E49" i="32"/>
  <c r="D49" i="32"/>
  <c r="C49" i="32"/>
  <c r="E48" i="32"/>
  <c r="D48" i="32"/>
  <c r="C48" i="32"/>
  <c r="E47" i="32"/>
  <c r="D47" i="32"/>
  <c r="A46" i="32"/>
  <c r="E51" i="31"/>
  <c r="D51" i="31"/>
  <c r="C51" i="31"/>
  <c r="E50" i="31"/>
  <c r="D50" i="31"/>
  <c r="C50" i="31"/>
  <c r="E49" i="31"/>
  <c r="D49" i="31"/>
  <c r="C49" i="31"/>
  <c r="E48" i="31"/>
  <c r="D48" i="31"/>
  <c r="C48" i="31"/>
  <c r="E47" i="31"/>
  <c r="D47" i="31"/>
  <c r="A46" i="31"/>
  <c r="E51" i="30"/>
  <c r="D51" i="30"/>
  <c r="C51" i="30"/>
  <c r="E50" i="30"/>
  <c r="D50" i="30"/>
  <c r="C50" i="30"/>
  <c r="E49" i="30"/>
  <c r="D49" i="30"/>
  <c r="C49" i="30"/>
  <c r="E48" i="30"/>
  <c r="D48" i="30"/>
  <c r="C48" i="30"/>
  <c r="E47" i="30"/>
  <c r="D47" i="30"/>
  <c r="A46" i="30"/>
  <c r="E51" i="29"/>
  <c r="D51" i="29"/>
  <c r="C51" i="29"/>
  <c r="E50" i="29"/>
  <c r="D50" i="29"/>
  <c r="C50" i="29"/>
  <c r="E49" i="29"/>
  <c r="D49" i="29"/>
  <c r="C49" i="29"/>
  <c r="E48" i="29"/>
  <c r="D48" i="29"/>
  <c r="C48" i="29"/>
  <c r="E47" i="29"/>
  <c r="D47" i="29"/>
  <c r="A46" i="29"/>
  <c r="E51" i="28"/>
  <c r="D51" i="28"/>
  <c r="C51" i="28"/>
  <c r="E50" i="28"/>
  <c r="D50" i="28"/>
  <c r="C50" i="28"/>
  <c r="E49" i="28"/>
  <c r="D49" i="28"/>
  <c r="C49" i="28"/>
  <c r="E48" i="28"/>
  <c r="D48" i="28"/>
  <c r="C48" i="28"/>
  <c r="E47" i="28"/>
  <c r="D47" i="28"/>
  <c r="A46" i="28"/>
  <c r="E51" i="27"/>
  <c r="D51" i="27"/>
  <c r="C51" i="27"/>
  <c r="E50" i="27"/>
  <c r="D50" i="27"/>
  <c r="C50" i="27"/>
  <c r="E49" i="27"/>
  <c r="D49" i="27"/>
  <c r="C49" i="27"/>
  <c r="E48" i="27"/>
  <c r="D48" i="27"/>
  <c r="C48" i="27"/>
  <c r="E47" i="27"/>
  <c r="D47" i="27"/>
  <c r="A46" i="27"/>
  <c r="G126" i="44"/>
  <c r="F126" i="44"/>
  <c r="E126" i="44"/>
  <c r="D126" i="44"/>
  <c r="C126" i="44"/>
  <c r="G125" i="44"/>
  <c r="F125" i="44"/>
  <c r="E125" i="44"/>
  <c r="D125" i="44"/>
  <c r="C125" i="44"/>
  <c r="G124" i="44"/>
  <c r="F124" i="44"/>
  <c r="E124" i="44"/>
  <c r="D124" i="44"/>
  <c r="C124" i="44"/>
  <c r="G123" i="44"/>
  <c r="F123" i="44"/>
  <c r="E123" i="44"/>
  <c r="D123" i="44"/>
  <c r="C123" i="44"/>
  <c r="G122" i="44"/>
  <c r="F122" i="44"/>
  <c r="E122" i="44"/>
  <c r="D122" i="44"/>
  <c r="A121" i="44"/>
  <c r="F111" i="44"/>
  <c r="E111" i="44"/>
  <c r="D111" i="44"/>
  <c r="C111" i="44"/>
  <c r="F110" i="44"/>
  <c r="E110" i="44"/>
  <c r="D110" i="44"/>
  <c r="C110" i="44"/>
  <c r="F109" i="44"/>
  <c r="E109" i="44"/>
  <c r="D109" i="44"/>
  <c r="C109" i="44"/>
  <c r="F108" i="44"/>
  <c r="E108" i="44"/>
  <c r="D108" i="44"/>
  <c r="C108" i="44"/>
  <c r="F107" i="44"/>
  <c r="E107" i="44"/>
  <c r="D107" i="44"/>
  <c r="A106" i="44"/>
  <c r="G96" i="44"/>
  <c r="F96" i="44"/>
  <c r="E96" i="44"/>
  <c r="D96" i="44"/>
  <c r="C96" i="44"/>
  <c r="G95" i="44"/>
  <c r="F95" i="44"/>
  <c r="E95" i="44"/>
  <c r="D95" i="44"/>
  <c r="C95" i="44"/>
  <c r="G94" i="44"/>
  <c r="F94" i="44"/>
  <c r="E94" i="44"/>
  <c r="D94" i="44"/>
  <c r="C94" i="44"/>
  <c r="G93" i="44"/>
  <c r="F93" i="44"/>
  <c r="E93" i="44"/>
  <c r="D93" i="44"/>
  <c r="C93" i="44"/>
  <c r="G92" i="44"/>
  <c r="F92" i="44"/>
  <c r="E92" i="44"/>
  <c r="D92" i="44"/>
  <c r="A91" i="44"/>
  <c r="F81" i="44"/>
  <c r="E81" i="44"/>
  <c r="D81" i="44"/>
  <c r="C81" i="44"/>
  <c r="F80" i="44"/>
  <c r="E80" i="44"/>
  <c r="D80" i="44"/>
  <c r="C80" i="44"/>
  <c r="F79" i="44"/>
  <c r="E79" i="44"/>
  <c r="D79" i="44"/>
  <c r="C79" i="44"/>
  <c r="F78" i="44"/>
  <c r="E78" i="44"/>
  <c r="D78" i="44"/>
  <c r="C78" i="44"/>
  <c r="F77" i="44"/>
  <c r="E77" i="44"/>
  <c r="D77" i="44"/>
  <c r="A76" i="44"/>
  <c r="F66" i="44"/>
  <c r="E66" i="44"/>
  <c r="D66" i="44"/>
  <c r="C66" i="44"/>
  <c r="F65" i="44"/>
  <c r="E65" i="44"/>
  <c r="D65" i="44"/>
  <c r="C65" i="44"/>
  <c r="F64" i="44"/>
  <c r="E64" i="44"/>
  <c r="D64" i="44"/>
  <c r="C64" i="44"/>
  <c r="F63" i="44"/>
  <c r="E63" i="44"/>
  <c r="D63" i="44"/>
  <c r="C63" i="44"/>
  <c r="F62" i="44"/>
  <c r="E62" i="44"/>
  <c r="D62" i="44"/>
  <c r="A61" i="44"/>
  <c r="G36" i="44"/>
  <c r="F36" i="44"/>
  <c r="E36" i="44"/>
  <c r="D36" i="44"/>
  <c r="C36" i="44"/>
  <c r="G35" i="44"/>
  <c r="F35" i="44"/>
  <c r="E35" i="44"/>
  <c r="D35" i="44"/>
  <c r="C35" i="44"/>
  <c r="G34" i="44"/>
  <c r="F34" i="44"/>
  <c r="E34" i="44"/>
  <c r="D34" i="44"/>
  <c r="C34" i="44"/>
  <c r="G33" i="44"/>
  <c r="F33" i="44"/>
  <c r="E33" i="44"/>
  <c r="D33" i="44"/>
  <c r="C33" i="44"/>
  <c r="G32" i="44"/>
  <c r="F32" i="44"/>
  <c r="E32" i="44"/>
  <c r="D32" i="44"/>
  <c r="A31" i="44"/>
  <c r="G22" i="44"/>
  <c r="F22" i="44"/>
  <c r="E22" i="44"/>
  <c r="D22" i="44"/>
  <c r="C22" i="44"/>
  <c r="G21" i="44"/>
  <c r="F21" i="44"/>
  <c r="E21" i="44"/>
  <c r="D21" i="44"/>
  <c r="C21" i="44"/>
  <c r="G20" i="44"/>
  <c r="F20" i="44"/>
  <c r="E20" i="44"/>
  <c r="D20" i="44"/>
  <c r="C20" i="44"/>
  <c r="G19" i="44"/>
  <c r="F19" i="44"/>
  <c r="E19" i="44"/>
  <c r="D19" i="44"/>
  <c r="C19" i="44"/>
  <c r="G18" i="44"/>
  <c r="F18" i="44"/>
  <c r="E18" i="44"/>
  <c r="D18" i="44"/>
  <c r="A17" i="44"/>
  <c r="G8" i="44"/>
  <c r="F8" i="44"/>
  <c r="E8" i="44"/>
  <c r="D8" i="44"/>
  <c r="C8" i="44"/>
  <c r="G7" i="44"/>
  <c r="F7" i="44"/>
  <c r="E7" i="44"/>
  <c r="D7" i="44"/>
  <c r="C7" i="44"/>
  <c r="G6" i="44"/>
  <c r="F6" i="44"/>
  <c r="E6" i="44"/>
  <c r="D6" i="44"/>
  <c r="C6" i="44"/>
  <c r="G5" i="44"/>
  <c r="F5" i="44"/>
  <c r="E5" i="44"/>
  <c r="D5" i="44"/>
  <c r="C5" i="44"/>
  <c r="G4" i="44"/>
  <c r="F4" i="44"/>
  <c r="E4" i="44"/>
  <c r="D4" i="44"/>
  <c r="A3" i="44"/>
  <c r="G126" i="43"/>
  <c r="F126" i="43"/>
  <c r="E126" i="43"/>
  <c r="D126" i="43"/>
  <c r="C126" i="43"/>
  <c r="G125" i="43"/>
  <c r="F125" i="43"/>
  <c r="E125" i="43"/>
  <c r="D125" i="43"/>
  <c r="C125" i="43"/>
  <c r="G124" i="43"/>
  <c r="F124" i="43"/>
  <c r="E124" i="43"/>
  <c r="D124" i="43"/>
  <c r="C124" i="43"/>
  <c r="G123" i="43"/>
  <c r="F123" i="43"/>
  <c r="E123" i="43"/>
  <c r="D123" i="43"/>
  <c r="C123" i="43"/>
  <c r="G122" i="43"/>
  <c r="F122" i="43"/>
  <c r="E122" i="43"/>
  <c r="D122" i="43"/>
  <c r="A121" i="43"/>
  <c r="F111" i="43"/>
  <c r="E111" i="43"/>
  <c r="D111" i="43"/>
  <c r="C111" i="43"/>
  <c r="F110" i="43"/>
  <c r="E110" i="43"/>
  <c r="D110" i="43"/>
  <c r="C110" i="43"/>
  <c r="F109" i="43"/>
  <c r="E109" i="43"/>
  <c r="D109" i="43"/>
  <c r="C109" i="43"/>
  <c r="F108" i="43"/>
  <c r="E108" i="43"/>
  <c r="D108" i="43"/>
  <c r="C108" i="43"/>
  <c r="F107" i="43"/>
  <c r="E107" i="43"/>
  <c r="D107" i="43"/>
  <c r="A106" i="43"/>
  <c r="G96" i="43"/>
  <c r="F96" i="43"/>
  <c r="E96" i="43"/>
  <c r="D96" i="43"/>
  <c r="C96" i="43"/>
  <c r="G95" i="43"/>
  <c r="F95" i="43"/>
  <c r="E95" i="43"/>
  <c r="D95" i="43"/>
  <c r="C95" i="43"/>
  <c r="G94" i="43"/>
  <c r="F94" i="43"/>
  <c r="E94" i="43"/>
  <c r="D94" i="43"/>
  <c r="C94" i="43"/>
  <c r="G93" i="43"/>
  <c r="F93" i="43"/>
  <c r="E93" i="43"/>
  <c r="D93" i="43"/>
  <c r="C93" i="43"/>
  <c r="G92" i="43"/>
  <c r="F92" i="43"/>
  <c r="E92" i="43"/>
  <c r="D92" i="43"/>
  <c r="A91" i="43"/>
  <c r="F81" i="43"/>
  <c r="E81" i="43"/>
  <c r="D81" i="43"/>
  <c r="C81" i="43"/>
  <c r="F80" i="43"/>
  <c r="E80" i="43"/>
  <c r="D80" i="43"/>
  <c r="C80" i="43"/>
  <c r="F79" i="43"/>
  <c r="E79" i="43"/>
  <c r="D79" i="43"/>
  <c r="C79" i="43"/>
  <c r="F78" i="43"/>
  <c r="E78" i="43"/>
  <c r="D78" i="43"/>
  <c r="C78" i="43"/>
  <c r="F77" i="43"/>
  <c r="E77" i="43"/>
  <c r="D77" i="43"/>
  <c r="A76" i="43"/>
  <c r="F66" i="43"/>
  <c r="E66" i="43"/>
  <c r="D66" i="43"/>
  <c r="C66" i="43"/>
  <c r="F65" i="43"/>
  <c r="E65" i="43"/>
  <c r="D65" i="43"/>
  <c r="C65" i="43"/>
  <c r="F64" i="43"/>
  <c r="E64" i="43"/>
  <c r="D64" i="43"/>
  <c r="C64" i="43"/>
  <c r="F63" i="43"/>
  <c r="E63" i="43"/>
  <c r="D63" i="43"/>
  <c r="C63" i="43"/>
  <c r="F62" i="43"/>
  <c r="E62" i="43"/>
  <c r="D62" i="43"/>
  <c r="A61" i="43"/>
  <c r="G36" i="43"/>
  <c r="F36" i="43"/>
  <c r="E36" i="43"/>
  <c r="D36" i="43"/>
  <c r="C36" i="43"/>
  <c r="G35" i="43"/>
  <c r="F35" i="43"/>
  <c r="E35" i="43"/>
  <c r="D35" i="43"/>
  <c r="C35" i="43"/>
  <c r="G34" i="43"/>
  <c r="F34" i="43"/>
  <c r="E34" i="43"/>
  <c r="D34" i="43"/>
  <c r="C34" i="43"/>
  <c r="G33" i="43"/>
  <c r="F33" i="43"/>
  <c r="E33" i="43"/>
  <c r="D33" i="43"/>
  <c r="C33" i="43"/>
  <c r="G32" i="43"/>
  <c r="F32" i="43"/>
  <c r="E32" i="43"/>
  <c r="D32" i="43"/>
  <c r="A31" i="43"/>
  <c r="G22" i="43"/>
  <c r="F22" i="43"/>
  <c r="E22" i="43"/>
  <c r="D22" i="43"/>
  <c r="C22" i="43"/>
  <c r="G21" i="43"/>
  <c r="F21" i="43"/>
  <c r="E21" i="43"/>
  <c r="D21" i="43"/>
  <c r="C21" i="43"/>
  <c r="G20" i="43"/>
  <c r="F20" i="43"/>
  <c r="E20" i="43"/>
  <c r="D20" i="43"/>
  <c r="C20" i="43"/>
  <c r="G19" i="43"/>
  <c r="F19" i="43"/>
  <c r="E19" i="43"/>
  <c r="D19" i="43"/>
  <c r="C19" i="43"/>
  <c r="G18" i="43"/>
  <c r="F18" i="43"/>
  <c r="E18" i="43"/>
  <c r="D18" i="43"/>
  <c r="A17" i="43"/>
  <c r="G8" i="43"/>
  <c r="F8" i="43"/>
  <c r="E8" i="43"/>
  <c r="D8" i="43"/>
  <c r="C8" i="43"/>
  <c r="G7" i="43"/>
  <c r="F7" i="43"/>
  <c r="E7" i="43"/>
  <c r="D7" i="43"/>
  <c r="C7" i="43"/>
  <c r="G6" i="43"/>
  <c r="F6" i="43"/>
  <c r="E6" i="43"/>
  <c r="D6" i="43"/>
  <c r="C6" i="43"/>
  <c r="G5" i="43"/>
  <c r="F5" i="43"/>
  <c r="E5" i="43"/>
  <c r="D5" i="43"/>
  <c r="C5" i="43"/>
  <c r="G4" i="43"/>
  <c r="F4" i="43"/>
  <c r="E4" i="43"/>
  <c r="D4" i="43"/>
  <c r="A3" i="43"/>
  <c r="G126" i="42"/>
  <c r="F126" i="42"/>
  <c r="E126" i="42"/>
  <c r="D126" i="42"/>
  <c r="C126" i="42"/>
  <c r="G125" i="42"/>
  <c r="F125" i="42"/>
  <c r="E125" i="42"/>
  <c r="D125" i="42"/>
  <c r="C125" i="42"/>
  <c r="G124" i="42"/>
  <c r="F124" i="42"/>
  <c r="E124" i="42"/>
  <c r="D124" i="42"/>
  <c r="C124" i="42"/>
  <c r="G123" i="42"/>
  <c r="F123" i="42"/>
  <c r="E123" i="42"/>
  <c r="D123" i="42"/>
  <c r="C123" i="42"/>
  <c r="G122" i="42"/>
  <c r="F122" i="42"/>
  <c r="E122" i="42"/>
  <c r="D122" i="42"/>
  <c r="A121" i="42"/>
  <c r="F111" i="42"/>
  <c r="E111" i="42"/>
  <c r="D111" i="42"/>
  <c r="C111" i="42"/>
  <c r="F110" i="42"/>
  <c r="E110" i="42"/>
  <c r="D110" i="42"/>
  <c r="C110" i="42"/>
  <c r="F109" i="42"/>
  <c r="E109" i="42"/>
  <c r="D109" i="42"/>
  <c r="C109" i="42"/>
  <c r="F108" i="42"/>
  <c r="E108" i="42"/>
  <c r="D108" i="42"/>
  <c r="C108" i="42"/>
  <c r="F107" i="42"/>
  <c r="E107" i="42"/>
  <c r="D107" i="42"/>
  <c r="A106" i="42"/>
  <c r="G96" i="42"/>
  <c r="F96" i="42"/>
  <c r="E96" i="42"/>
  <c r="D96" i="42"/>
  <c r="C96" i="42"/>
  <c r="G95" i="42"/>
  <c r="F95" i="42"/>
  <c r="E95" i="42"/>
  <c r="D95" i="42"/>
  <c r="C95" i="42"/>
  <c r="G94" i="42"/>
  <c r="F94" i="42"/>
  <c r="E94" i="42"/>
  <c r="D94" i="42"/>
  <c r="C94" i="42"/>
  <c r="G93" i="42"/>
  <c r="F93" i="42"/>
  <c r="E93" i="42"/>
  <c r="D93" i="42"/>
  <c r="C93" i="42"/>
  <c r="G92" i="42"/>
  <c r="F92" i="42"/>
  <c r="E92" i="42"/>
  <c r="D92" i="42"/>
  <c r="A91" i="42"/>
  <c r="F81" i="42"/>
  <c r="E81" i="42"/>
  <c r="D81" i="42"/>
  <c r="C81" i="42"/>
  <c r="F80" i="42"/>
  <c r="E80" i="42"/>
  <c r="D80" i="42"/>
  <c r="C80" i="42"/>
  <c r="F79" i="42"/>
  <c r="E79" i="42"/>
  <c r="D79" i="42"/>
  <c r="C79" i="42"/>
  <c r="F78" i="42"/>
  <c r="E78" i="42"/>
  <c r="D78" i="42"/>
  <c r="C78" i="42"/>
  <c r="F77" i="42"/>
  <c r="E77" i="42"/>
  <c r="D77" i="42"/>
  <c r="A76" i="42"/>
  <c r="F66" i="42"/>
  <c r="E66" i="42"/>
  <c r="D66" i="42"/>
  <c r="C66" i="42"/>
  <c r="F65" i="42"/>
  <c r="E65" i="42"/>
  <c r="D65" i="42"/>
  <c r="C65" i="42"/>
  <c r="F64" i="42"/>
  <c r="E64" i="42"/>
  <c r="D64" i="42"/>
  <c r="C64" i="42"/>
  <c r="F63" i="42"/>
  <c r="E63" i="42"/>
  <c r="D63" i="42"/>
  <c r="C63" i="42"/>
  <c r="F62" i="42"/>
  <c r="E62" i="42"/>
  <c r="D62" i="42"/>
  <c r="A61" i="42"/>
  <c r="G36" i="42"/>
  <c r="F36" i="42"/>
  <c r="E36" i="42"/>
  <c r="D36" i="42"/>
  <c r="C36" i="42"/>
  <c r="G35" i="42"/>
  <c r="F35" i="42"/>
  <c r="E35" i="42"/>
  <c r="D35" i="42"/>
  <c r="C35" i="42"/>
  <c r="G34" i="42"/>
  <c r="F34" i="42"/>
  <c r="E34" i="42"/>
  <c r="D34" i="42"/>
  <c r="C34" i="42"/>
  <c r="G33" i="42"/>
  <c r="F33" i="42"/>
  <c r="E33" i="42"/>
  <c r="D33" i="42"/>
  <c r="C33" i="42"/>
  <c r="G32" i="42"/>
  <c r="F32" i="42"/>
  <c r="E32" i="42"/>
  <c r="D32" i="42"/>
  <c r="A31" i="42"/>
  <c r="G22" i="42"/>
  <c r="F22" i="42"/>
  <c r="E22" i="42"/>
  <c r="D22" i="42"/>
  <c r="C22" i="42"/>
  <c r="G21" i="42"/>
  <c r="F21" i="42"/>
  <c r="E21" i="42"/>
  <c r="D21" i="42"/>
  <c r="C21" i="42"/>
  <c r="G20" i="42"/>
  <c r="F20" i="42"/>
  <c r="E20" i="42"/>
  <c r="D20" i="42"/>
  <c r="C20" i="42"/>
  <c r="G19" i="42"/>
  <c r="F19" i="42"/>
  <c r="E19" i="42"/>
  <c r="D19" i="42"/>
  <c r="C19" i="42"/>
  <c r="G18" i="42"/>
  <c r="F18" i="42"/>
  <c r="E18" i="42"/>
  <c r="D18" i="42"/>
  <c r="A17" i="42"/>
  <c r="G8" i="42"/>
  <c r="F8" i="42"/>
  <c r="E8" i="42"/>
  <c r="D8" i="42"/>
  <c r="C8" i="42"/>
  <c r="G7" i="42"/>
  <c r="F7" i="42"/>
  <c r="E7" i="42"/>
  <c r="D7" i="42"/>
  <c r="C7" i="42"/>
  <c r="G6" i="42"/>
  <c r="F6" i="42"/>
  <c r="E6" i="42"/>
  <c r="D6" i="42"/>
  <c r="C6" i="42"/>
  <c r="G5" i="42"/>
  <c r="F5" i="42"/>
  <c r="E5" i="42"/>
  <c r="D5" i="42"/>
  <c r="C5" i="42"/>
  <c r="G4" i="42"/>
  <c r="F4" i="42"/>
  <c r="E4" i="42"/>
  <c r="D4" i="42"/>
  <c r="A3" i="42"/>
  <c r="G126" i="41"/>
  <c r="F126" i="41"/>
  <c r="E126" i="41"/>
  <c r="D126" i="41"/>
  <c r="C126" i="41"/>
  <c r="G125" i="41"/>
  <c r="F125" i="41"/>
  <c r="E125" i="41"/>
  <c r="D125" i="41"/>
  <c r="C125" i="41"/>
  <c r="G124" i="41"/>
  <c r="F124" i="41"/>
  <c r="E124" i="41"/>
  <c r="D124" i="41"/>
  <c r="C124" i="41"/>
  <c r="G123" i="41"/>
  <c r="F123" i="41"/>
  <c r="E123" i="41"/>
  <c r="D123" i="41"/>
  <c r="C123" i="41"/>
  <c r="G122" i="41"/>
  <c r="F122" i="41"/>
  <c r="E122" i="41"/>
  <c r="D122" i="41"/>
  <c r="A121" i="41"/>
  <c r="F111" i="41"/>
  <c r="E111" i="41"/>
  <c r="D111" i="41"/>
  <c r="C111" i="41"/>
  <c r="F110" i="41"/>
  <c r="E110" i="41"/>
  <c r="D110" i="41"/>
  <c r="C110" i="41"/>
  <c r="F109" i="41"/>
  <c r="E109" i="41"/>
  <c r="D109" i="41"/>
  <c r="C109" i="41"/>
  <c r="F108" i="41"/>
  <c r="E108" i="41"/>
  <c r="D108" i="41"/>
  <c r="C108" i="41"/>
  <c r="F107" i="41"/>
  <c r="E107" i="41"/>
  <c r="D107" i="41"/>
  <c r="A106" i="41"/>
  <c r="G96" i="41"/>
  <c r="F96" i="41"/>
  <c r="E96" i="41"/>
  <c r="D96" i="41"/>
  <c r="C96" i="41"/>
  <c r="G95" i="41"/>
  <c r="F95" i="41"/>
  <c r="E95" i="41"/>
  <c r="D95" i="41"/>
  <c r="C95" i="41"/>
  <c r="G94" i="41"/>
  <c r="F94" i="41"/>
  <c r="E94" i="41"/>
  <c r="D94" i="41"/>
  <c r="C94" i="41"/>
  <c r="G93" i="41"/>
  <c r="F93" i="41"/>
  <c r="E93" i="41"/>
  <c r="D93" i="41"/>
  <c r="C93" i="41"/>
  <c r="G92" i="41"/>
  <c r="F92" i="41"/>
  <c r="E92" i="41"/>
  <c r="D92" i="41"/>
  <c r="A91" i="41"/>
  <c r="F81" i="41"/>
  <c r="E81" i="41"/>
  <c r="D81" i="41"/>
  <c r="C81" i="41"/>
  <c r="F80" i="41"/>
  <c r="E80" i="41"/>
  <c r="D80" i="41"/>
  <c r="C80" i="41"/>
  <c r="F79" i="41"/>
  <c r="E79" i="41"/>
  <c r="D79" i="41"/>
  <c r="C79" i="41"/>
  <c r="F78" i="41"/>
  <c r="E78" i="41"/>
  <c r="D78" i="41"/>
  <c r="C78" i="41"/>
  <c r="F77" i="41"/>
  <c r="E77" i="41"/>
  <c r="D77" i="41"/>
  <c r="A76" i="41"/>
  <c r="F66" i="41"/>
  <c r="E66" i="41"/>
  <c r="D66" i="41"/>
  <c r="C66" i="41"/>
  <c r="F65" i="41"/>
  <c r="E65" i="41"/>
  <c r="D65" i="41"/>
  <c r="C65" i="41"/>
  <c r="F64" i="41"/>
  <c r="E64" i="41"/>
  <c r="D64" i="41"/>
  <c r="C64" i="41"/>
  <c r="F63" i="41"/>
  <c r="E63" i="41"/>
  <c r="D63" i="41"/>
  <c r="C63" i="41"/>
  <c r="F62" i="41"/>
  <c r="E62" i="41"/>
  <c r="D62" i="41"/>
  <c r="A61" i="41"/>
  <c r="G36" i="41"/>
  <c r="F36" i="41"/>
  <c r="E36" i="41"/>
  <c r="D36" i="41"/>
  <c r="C36" i="41"/>
  <c r="G35" i="41"/>
  <c r="F35" i="41"/>
  <c r="E35" i="41"/>
  <c r="D35" i="41"/>
  <c r="C35" i="41"/>
  <c r="G34" i="41"/>
  <c r="F34" i="41"/>
  <c r="E34" i="41"/>
  <c r="D34" i="41"/>
  <c r="C34" i="41"/>
  <c r="G33" i="41"/>
  <c r="F33" i="41"/>
  <c r="E33" i="41"/>
  <c r="D33" i="41"/>
  <c r="C33" i="41"/>
  <c r="G32" i="41"/>
  <c r="F32" i="41"/>
  <c r="E32" i="41"/>
  <c r="D32" i="41"/>
  <c r="A31" i="41"/>
  <c r="G22" i="41"/>
  <c r="F22" i="41"/>
  <c r="E22" i="41"/>
  <c r="D22" i="41"/>
  <c r="C22" i="41"/>
  <c r="G21" i="41"/>
  <c r="F21" i="41"/>
  <c r="E21" i="41"/>
  <c r="D21" i="41"/>
  <c r="C21" i="41"/>
  <c r="G20" i="41"/>
  <c r="F20" i="41"/>
  <c r="E20" i="41"/>
  <c r="D20" i="41"/>
  <c r="C20" i="41"/>
  <c r="G19" i="41"/>
  <c r="F19" i="41"/>
  <c r="E19" i="41"/>
  <c r="D19" i="41"/>
  <c r="C19" i="41"/>
  <c r="G18" i="41"/>
  <c r="F18" i="41"/>
  <c r="E18" i="41"/>
  <c r="D18" i="41"/>
  <c r="A17" i="41"/>
  <c r="G8" i="41"/>
  <c r="F8" i="41"/>
  <c r="E8" i="41"/>
  <c r="D8" i="41"/>
  <c r="C8" i="41"/>
  <c r="G7" i="41"/>
  <c r="F7" i="41"/>
  <c r="E7" i="41"/>
  <c r="D7" i="41"/>
  <c r="C7" i="41"/>
  <c r="G6" i="41"/>
  <c r="F6" i="41"/>
  <c r="E6" i="41"/>
  <c r="D6" i="41"/>
  <c r="C6" i="41"/>
  <c r="G5" i="41"/>
  <c r="F5" i="41"/>
  <c r="E5" i="41"/>
  <c r="D5" i="41"/>
  <c r="C5" i="41"/>
  <c r="G4" i="41"/>
  <c r="F4" i="41"/>
  <c r="E4" i="41"/>
  <c r="D4" i="41"/>
  <c r="A3" i="41"/>
  <c r="G126" i="40"/>
  <c r="F126" i="40"/>
  <c r="E126" i="40"/>
  <c r="D126" i="40"/>
  <c r="C126" i="40"/>
  <c r="G125" i="40"/>
  <c r="F125" i="40"/>
  <c r="E125" i="40"/>
  <c r="D125" i="40"/>
  <c r="C125" i="40"/>
  <c r="G124" i="40"/>
  <c r="F124" i="40"/>
  <c r="E124" i="40"/>
  <c r="D124" i="40"/>
  <c r="C124" i="40"/>
  <c r="G123" i="40"/>
  <c r="F123" i="40"/>
  <c r="E123" i="40"/>
  <c r="D123" i="40"/>
  <c r="C123" i="40"/>
  <c r="G122" i="40"/>
  <c r="F122" i="40"/>
  <c r="E122" i="40"/>
  <c r="D122" i="40"/>
  <c r="A121" i="40"/>
  <c r="F111" i="40"/>
  <c r="E111" i="40"/>
  <c r="D111" i="40"/>
  <c r="C111" i="40"/>
  <c r="F110" i="40"/>
  <c r="E110" i="40"/>
  <c r="D110" i="40"/>
  <c r="C110" i="40"/>
  <c r="F109" i="40"/>
  <c r="E109" i="40"/>
  <c r="D109" i="40"/>
  <c r="C109" i="40"/>
  <c r="F108" i="40"/>
  <c r="E108" i="40"/>
  <c r="D108" i="40"/>
  <c r="C108" i="40"/>
  <c r="F107" i="40"/>
  <c r="E107" i="40"/>
  <c r="D107" i="40"/>
  <c r="A106" i="40"/>
  <c r="G96" i="40"/>
  <c r="F96" i="40"/>
  <c r="E96" i="40"/>
  <c r="D96" i="40"/>
  <c r="C96" i="40"/>
  <c r="G95" i="40"/>
  <c r="F95" i="40"/>
  <c r="E95" i="40"/>
  <c r="D95" i="40"/>
  <c r="C95" i="40"/>
  <c r="G94" i="40"/>
  <c r="F94" i="40"/>
  <c r="E94" i="40"/>
  <c r="D94" i="40"/>
  <c r="C94" i="40"/>
  <c r="G93" i="40"/>
  <c r="F93" i="40"/>
  <c r="E93" i="40"/>
  <c r="D93" i="40"/>
  <c r="C93" i="40"/>
  <c r="G92" i="40"/>
  <c r="F92" i="40"/>
  <c r="E92" i="40"/>
  <c r="D92" i="40"/>
  <c r="A91" i="40"/>
  <c r="F81" i="40"/>
  <c r="E81" i="40"/>
  <c r="D81" i="40"/>
  <c r="C81" i="40"/>
  <c r="F80" i="40"/>
  <c r="E80" i="40"/>
  <c r="D80" i="40"/>
  <c r="C80" i="40"/>
  <c r="F79" i="40"/>
  <c r="E79" i="40"/>
  <c r="D79" i="40"/>
  <c r="C79" i="40"/>
  <c r="F78" i="40"/>
  <c r="E78" i="40"/>
  <c r="D78" i="40"/>
  <c r="C78" i="40"/>
  <c r="F77" i="40"/>
  <c r="E77" i="40"/>
  <c r="D77" i="40"/>
  <c r="A76" i="40"/>
  <c r="F66" i="40"/>
  <c r="E66" i="40"/>
  <c r="D66" i="40"/>
  <c r="C66" i="40"/>
  <c r="F65" i="40"/>
  <c r="E65" i="40"/>
  <c r="D65" i="40"/>
  <c r="C65" i="40"/>
  <c r="F64" i="40"/>
  <c r="E64" i="40"/>
  <c r="D64" i="40"/>
  <c r="C64" i="40"/>
  <c r="F63" i="40"/>
  <c r="E63" i="40"/>
  <c r="D63" i="40"/>
  <c r="C63" i="40"/>
  <c r="F62" i="40"/>
  <c r="E62" i="40"/>
  <c r="D62" i="40"/>
  <c r="A61" i="40"/>
  <c r="G36" i="40"/>
  <c r="F36" i="40"/>
  <c r="E36" i="40"/>
  <c r="D36" i="40"/>
  <c r="C36" i="40"/>
  <c r="G35" i="40"/>
  <c r="F35" i="40"/>
  <c r="E35" i="40"/>
  <c r="D35" i="40"/>
  <c r="C35" i="40"/>
  <c r="G34" i="40"/>
  <c r="F34" i="40"/>
  <c r="E34" i="40"/>
  <c r="D34" i="40"/>
  <c r="C34" i="40"/>
  <c r="G33" i="40"/>
  <c r="F33" i="40"/>
  <c r="E33" i="40"/>
  <c r="D33" i="40"/>
  <c r="C33" i="40"/>
  <c r="G32" i="40"/>
  <c r="F32" i="40"/>
  <c r="E32" i="40"/>
  <c r="D32" i="40"/>
  <c r="A31" i="40"/>
  <c r="G22" i="40"/>
  <c r="F22" i="40"/>
  <c r="E22" i="40"/>
  <c r="D22" i="40"/>
  <c r="C22" i="40"/>
  <c r="G21" i="40"/>
  <c r="F21" i="40"/>
  <c r="E21" i="40"/>
  <c r="D21" i="40"/>
  <c r="C21" i="40"/>
  <c r="G20" i="40"/>
  <c r="F20" i="40"/>
  <c r="E20" i="40"/>
  <c r="D20" i="40"/>
  <c r="C20" i="40"/>
  <c r="G19" i="40"/>
  <c r="F19" i="40"/>
  <c r="E19" i="40"/>
  <c r="D19" i="40"/>
  <c r="C19" i="40"/>
  <c r="G18" i="40"/>
  <c r="F18" i="40"/>
  <c r="E18" i="40"/>
  <c r="D18" i="40"/>
  <c r="A17" i="40"/>
  <c r="G8" i="40"/>
  <c r="F8" i="40"/>
  <c r="E8" i="40"/>
  <c r="D8" i="40"/>
  <c r="C8" i="40"/>
  <c r="G7" i="40"/>
  <c r="F7" i="40"/>
  <c r="E7" i="40"/>
  <c r="D7" i="40"/>
  <c r="C7" i="40"/>
  <c r="G6" i="40"/>
  <c r="F6" i="40"/>
  <c r="E6" i="40"/>
  <c r="D6" i="40"/>
  <c r="C6" i="40"/>
  <c r="G5" i="40"/>
  <c r="F5" i="40"/>
  <c r="E5" i="40"/>
  <c r="D5" i="40"/>
  <c r="C5" i="40"/>
  <c r="G4" i="40"/>
  <c r="F4" i="40"/>
  <c r="E4" i="40"/>
  <c r="D4" i="40"/>
  <c r="A3" i="40"/>
  <c r="G126" i="39"/>
  <c r="F126" i="39"/>
  <c r="E126" i="39"/>
  <c r="D126" i="39"/>
  <c r="C126" i="39"/>
  <c r="G125" i="39"/>
  <c r="F125" i="39"/>
  <c r="E125" i="39"/>
  <c r="D125" i="39"/>
  <c r="C125" i="39"/>
  <c r="G124" i="39"/>
  <c r="F124" i="39"/>
  <c r="E124" i="39"/>
  <c r="D124" i="39"/>
  <c r="C124" i="39"/>
  <c r="G123" i="39"/>
  <c r="F123" i="39"/>
  <c r="E123" i="39"/>
  <c r="D123" i="39"/>
  <c r="C123" i="39"/>
  <c r="G122" i="39"/>
  <c r="F122" i="39"/>
  <c r="E122" i="39"/>
  <c r="D122" i="39"/>
  <c r="A121" i="39"/>
  <c r="F111" i="39"/>
  <c r="E111" i="39"/>
  <c r="D111" i="39"/>
  <c r="C111" i="39"/>
  <c r="F110" i="39"/>
  <c r="E110" i="39"/>
  <c r="D110" i="39"/>
  <c r="C110" i="39"/>
  <c r="F109" i="39"/>
  <c r="E109" i="39"/>
  <c r="D109" i="39"/>
  <c r="C109" i="39"/>
  <c r="F108" i="39"/>
  <c r="E108" i="39"/>
  <c r="D108" i="39"/>
  <c r="C108" i="39"/>
  <c r="F107" i="39"/>
  <c r="E107" i="39"/>
  <c r="D107" i="39"/>
  <c r="A106" i="39"/>
  <c r="G96" i="39"/>
  <c r="F96" i="39"/>
  <c r="E96" i="39"/>
  <c r="D96" i="39"/>
  <c r="C96" i="39"/>
  <c r="G95" i="39"/>
  <c r="F95" i="39"/>
  <c r="E95" i="39"/>
  <c r="D95" i="39"/>
  <c r="C95" i="39"/>
  <c r="G94" i="39"/>
  <c r="F94" i="39"/>
  <c r="E94" i="39"/>
  <c r="D94" i="39"/>
  <c r="C94" i="39"/>
  <c r="G93" i="39"/>
  <c r="F93" i="39"/>
  <c r="E93" i="39"/>
  <c r="D93" i="39"/>
  <c r="C93" i="39"/>
  <c r="G92" i="39"/>
  <c r="F92" i="39"/>
  <c r="E92" i="39"/>
  <c r="D92" i="39"/>
  <c r="A91" i="39"/>
  <c r="F81" i="39"/>
  <c r="E81" i="39"/>
  <c r="D81" i="39"/>
  <c r="C81" i="39"/>
  <c r="F80" i="39"/>
  <c r="E80" i="39"/>
  <c r="D80" i="39"/>
  <c r="C80" i="39"/>
  <c r="F79" i="39"/>
  <c r="E79" i="39"/>
  <c r="D79" i="39"/>
  <c r="C79" i="39"/>
  <c r="F78" i="39"/>
  <c r="E78" i="39"/>
  <c r="D78" i="39"/>
  <c r="C78" i="39"/>
  <c r="F77" i="39"/>
  <c r="E77" i="39"/>
  <c r="D77" i="39"/>
  <c r="A76" i="39"/>
  <c r="F66" i="39"/>
  <c r="E66" i="39"/>
  <c r="D66" i="39"/>
  <c r="C66" i="39"/>
  <c r="F65" i="39"/>
  <c r="E65" i="39"/>
  <c r="D65" i="39"/>
  <c r="C65" i="39"/>
  <c r="F64" i="39"/>
  <c r="E64" i="39"/>
  <c r="D64" i="39"/>
  <c r="C64" i="39"/>
  <c r="F63" i="39"/>
  <c r="E63" i="39"/>
  <c r="D63" i="39"/>
  <c r="C63" i="39"/>
  <c r="F62" i="39"/>
  <c r="E62" i="39"/>
  <c r="D62" i="39"/>
  <c r="A61" i="39"/>
  <c r="G36" i="39"/>
  <c r="F36" i="39"/>
  <c r="E36" i="39"/>
  <c r="D36" i="39"/>
  <c r="C36" i="39"/>
  <c r="G35" i="39"/>
  <c r="F35" i="39"/>
  <c r="E35" i="39"/>
  <c r="D35" i="39"/>
  <c r="C35" i="39"/>
  <c r="G34" i="39"/>
  <c r="F34" i="39"/>
  <c r="E34" i="39"/>
  <c r="D34" i="39"/>
  <c r="C34" i="39"/>
  <c r="G33" i="39"/>
  <c r="F33" i="39"/>
  <c r="E33" i="39"/>
  <c r="D33" i="39"/>
  <c r="C33" i="39"/>
  <c r="G32" i="39"/>
  <c r="F32" i="39"/>
  <c r="E32" i="39"/>
  <c r="D32" i="39"/>
  <c r="A31" i="39"/>
  <c r="G22" i="39"/>
  <c r="F22" i="39"/>
  <c r="E22" i="39"/>
  <c r="D22" i="39"/>
  <c r="C22" i="39"/>
  <c r="G21" i="39"/>
  <c r="F21" i="39"/>
  <c r="E21" i="39"/>
  <c r="D21" i="39"/>
  <c r="C21" i="39"/>
  <c r="G20" i="39"/>
  <c r="F20" i="39"/>
  <c r="E20" i="39"/>
  <c r="D20" i="39"/>
  <c r="C20" i="39"/>
  <c r="G19" i="39"/>
  <c r="F19" i="39"/>
  <c r="E19" i="39"/>
  <c r="D19" i="39"/>
  <c r="C19" i="39"/>
  <c r="G18" i="39"/>
  <c r="F18" i="39"/>
  <c r="E18" i="39"/>
  <c r="D18" i="39"/>
  <c r="A17" i="39"/>
  <c r="G8" i="39"/>
  <c r="F8" i="39"/>
  <c r="E8" i="39"/>
  <c r="D8" i="39"/>
  <c r="C8" i="39"/>
  <c r="G7" i="39"/>
  <c r="F7" i="39"/>
  <c r="E7" i="39"/>
  <c r="D7" i="39"/>
  <c r="C7" i="39"/>
  <c r="G6" i="39"/>
  <c r="F6" i="39"/>
  <c r="E6" i="39"/>
  <c r="D6" i="39"/>
  <c r="C6" i="39"/>
  <c r="G5" i="39"/>
  <c r="F5" i="39"/>
  <c r="E5" i="39"/>
  <c r="D5" i="39"/>
  <c r="C5" i="39"/>
  <c r="G4" i="39"/>
  <c r="F4" i="39"/>
  <c r="E4" i="39"/>
  <c r="D4" i="39"/>
  <c r="A3" i="39"/>
  <c r="G126" i="38"/>
  <c r="F126" i="38"/>
  <c r="E126" i="38"/>
  <c r="D126" i="38"/>
  <c r="C126" i="38"/>
  <c r="G125" i="38"/>
  <c r="F125" i="38"/>
  <c r="E125" i="38"/>
  <c r="D125" i="38"/>
  <c r="C125" i="38"/>
  <c r="G124" i="38"/>
  <c r="F124" i="38"/>
  <c r="E124" i="38"/>
  <c r="D124" i="38"/>
  <c r="C124" i="38"/>
  <c r="G123" i="38"/>
  <c r="F123" i="38"/>
  <c r="E123" i="38"/>
  <c r="D123" i="38"/>
  <c r="C123" i="38"/>
  <c r="G122" i="38"/>
  <c r="F122" i="38"/>
  <c r="E122" i="38"/>
  <c r="D122" i="38"/>
  <c r="A121" i="38"/>
  <c r="F111" i="38"/>
  <c r="E111" i="38"/>
  <c r="D111" i="38"/>
  <c r="C111" i="38"/>
  <c r="F110" i="38"/>
  <c r="E110" i="38"/>
  <c r="D110" i="38"/>
  <c r="C110" i="38"/>
  <c r="F109" i="38"/>
  <c r="E109" i="38"/>
  <c r="D109" i="38"/>
  <c r="C109" i="38"/>
  <c r="F108" i="38"/>
  <c r="E108" i="38"/>
  <c r="D108" i="38"/>
  <c r="C108" i="38"/>
  <c r="F107" i="38"/>
  <c r="E107" i="38"/>
  <c r="D107" i="38"/>
  <c r="A106" i="38"/>
  <c r="G96" i="38"/>
  <c r="F96" i="38"/>
  <c r="E96" i="38"/>
  <c r="D96" i="38"/>
  <c r="C96" i="38"/>
  <c r="G95" i="38"/>
  <c r="F95" i="38"/>
  <c r="E95" i="38"/>
  <c r="D95" i="38"/>
  <c r="C95" i="38"/>
  <c r="G94" i="38"/>
  <c r="F94" i="38"/>
  <c r="E94" i="38"/>
  <c r="D94" i="38"/>
  <c r="C94" i="38"/>
  <c r="G93" i="38"/>
  <c r="F93" i="38"/>
  <c r="E93" i="38"/>
  <c r="D93" i="38"/>
  <c r="C93" i="38"/>
  <c r="G92" i="38"/>
  <c r="F92" i="38"/>
  <c r="E92" i="38"/>
  <c r="D92" i="38"/>
  <c r="A91" i="38"/>
  <c r="F81" i="38"/>
  <c r="E81" i="38"/>
  <c r="D81" i="38"/>
  <c r="C81" i="38"/>
  <c r="F80" i="38"/>
  <c r="E80" i="38"/>
  <c r="D80" i="38"/>
  <c r="C80" i="38"/>
  <c r="F79" i="38"/>
  <c r="E79" i="38"/>
  <c r="D79" i="38"/>
  <c r="C79" i="38"/>
  <c r="F78" i="38"/>
  <c r="E78" i="38"/>
  <c r="D78" i="38"/>
  <c r="C78" i="38"/>
  <c r="F77" i="38"/>
  <c r="E77" i="38"/>
  <c r="D77" i="38"/>
  <c r="A76" i="38"/>
  <c r="F66" i="38"/>
  <c r="E66" i="38"/>
  <c r="D66" i="38"/>
  <c r="C66" i="38"/>
  <c r="F65" i="38"/>
  <c r="E65" i="38"/>
  <c r="D65" i="38"/>
  <c r="C65" i="38"/>
  <c r="F64" i="38"/>
  <c r="E64" i="38"/>
  <c r="D64" i="38"/>
  <c r="C64" i="38"/>
  <c r="F63" i="38"/>
  <c r="E63" i="38"/>
  <c r="D63" i="38"/>
  <c r="C63" i="38"/>
  <c r="F62" i="38"/>
  <c r="E62" i="38"/>
  <c r="D62" i="38"/>
  <c r="A61" i="38"/>
  <c r="G36" i="38"/>
  <c r="F36" i="38"/>
  <c r="E36" i="38"/>
  <c r="D36" i="38"/>
  <c r="C36" i="38"/>
  <c r="G35" i="38"/>
  <c r="F35" i="38"/>
  <c r="E35" i="38"/>
  <c r="D35" i="38"/>
  <c r="C35" i="38"/>
  <c r="G34" i="38"/>
  <c r="F34" i="38"/>
  <c r="E34" i="38"/>
  <c r="D34" i="38"/>
  <c r="C34" i="38"/>
  <c r="G33" i="38"/>
  <c r="F33" i="38"/>
  <c r="E33" i="38"/>
  <c r="D33" i="38"/>
  <c r="C33" i="38"/>
  <c r="G32" i="38"/>
  <c r="F32" i="38"/>
  <c r="E32" i="38"/>
  <c r="D32" i="38"/>
  <c r="A31" i="38"/>
  <c r="G22" i="38"/>
  <c r="F22" i="38"/>
  <c r="E22" i="38"/>
  <c r="D22" i="38"/>
  <c r="C22" i="38"/>
  <c r="G21" i="38"/>
  <c r="F21" i="38"/>
  <c r="E21" i="38"/>
  <c r="D21" i="38"/>
  <c r="C21" i="38"/>
  <c r="G20" i="38"/>
  <c r="F20" i="38"/>
  <c r="E20" i="38"/>
  <c r="D20" i="38"/>
  <c r="C20" i="38"/>
  <c r="G19" i="38"/>
  <c r="F19" i="38"/>
  <c r="E19" i="38"/>
  <c r="D19" i="38"/>
  <c r="C19" i="38"/>
  <c r="G18" i="38"/>
  <c r="F18" i="38"/>
  <c r="E18" i="38"/>
  <c r="D18" i="38"/>
  <c r="A17" i="38"/>
  <c r="G8" i="38"/>
  <c r="F8" i="38"/>
  <c r="E8" i="38"/>
  <c r="D8" i="38"/>
  <c r="C8" i="38"/>
  <c r="G7" i="38"/>
  <c r="F7" i="38"/>
  <c r="E7" i="38"/>
  <c r="D7" i="38"/>
  <c r="C7" i="38"/>
  <c r="G6" i="38"/>
  <c r="F6" i="38"/>
  <c r="E6" i="38"/>
  <c r="D6" i="38"/>
  <c r="C6" i="38"/>
  <c r="G5" i="38"/>
  <c r="F5" i="38"/>
  <c r="E5" i="38"/>
  <c r="D5" i="38"/>
  <c r="C5" i="38"/>
  <c r="G4" i="38"/>
  <c r="F4" i="38"/>
  <c r="E4" i="38"/>
  <c r="D4" i="38"/>
  <c r="A3" i="38"/>
  <c r="G126" i="37"/>
  <c r="F126" i="37"/>
  <c r="E126" i="37"/>
  <c r="D126" i="37"/>
  <c r="C126" i="37"/>
  <c r="G125" i="37"/>
  <c r="F125" i="37"/>
  <c r="E125" i="37"/>
  <c r="D125" i="37"/>
  <c r="C125" i="37"/>
  <c r="G124" i="37"/>
  <c r="F124" i="37"/>
  <c r="E124" i="37"/>
  <c r="D124" i="37"/>
  <c r="C124" i="37"/>
  <c r="G123" i="37"/>
  <c r="F123" i="37"/>
  <c r="E123" i="37"/>
  <c r="D123" i="37"/>
  <c r="C123" i="37"/>
  <c r="G122" i="37"/>
  <c r="F122" i="37"/>
  <c r="E122" i="37"/>
  <c r="D122" i="37"/>
  <c r="A121" i="37"/>
  <c r="F111" i="37"/>
  <c r="E111" i="37"/>
  <c r="D111" i="37"/>
  <c r="C111" i="37"/>
  <c r="F110" i="37"/>
  <c r="E110" i="37"/>
  <c r="D110" i="37"/>
  <c r="C110" i="37"/>
  <c r="F109" i="37"/>
  <c r="E109" i="37"/>
  <c r="D109" i="37"/>
  <c r="C109" i="37"/>
  <c r="F108" i="37"/>
  <c r="E108" i="37"/>
  <c r="D108" i="37"/>
  <c r="C108" i="37"/>
  <c r="F107" i="37"/>
  <c r="E107" i="37"/>
  <c r="D107" i="37"/>
  <c r="A106" i="37"/>
  <c r="G96" i="37"/>
  <c r="F96" i="37"/>
  <c r="E96" i="37"/>
  <c r="D96" i="37"/>
  <c r="C96" i="37"/>
  <c r="G95" i="37"/>
  <c r="F95" i="37"/>
  <c r="E95" i="37"/>
  <c r="D95" i="37"/>
  <c r="C95" i="37"/>
  <c r="G94" i="37"/>
  <c r="F94" i="37"/>
  <c r="E94" i="37"/>
  <c r="D94" i="37"/>
  <c r="C94" i="37"/>
  <c r="G93" i="37"/>
  <c r="F93" i="37"/>
  <c r="E93" i="37"/>
  <c r="D93" i="37"/>
  <c r="C93" i="37"/>
  <c r="G92" i="37"/>
  <c r="F92" i="37"/>
  <c r="E92" i="37"/>
  <c r="D92" i="37"/>
  <c r="A91" i="37"/>
  <c r="F81" i="37"/>
  <c r="E81" i="37"/>
  <c r="D81" i="37"/>
  <c r="C81" i="37"/>
  <c r="F80" i="37"/>
  <c r="E80" i="37"/>
  <c r="D80" i="37"/>
  <c r="C80" i="37"/>
  <c r="F79" i="37"/>
  <c r="E79" i="37"/>
  <c r="D79" i="37"/>
  <c r="C79" i="37"/>
  <c r="F78" i="37"/>
  <c r="E78" i="37"/>
  <c r="D78" i="37"/>
  <c r="C78" i="37"/>
  <c r="F77" i="37"/>
  <c r="E77" i="37"/>
  <c r="D77" i="37"/>
  <c r="A76" i="37"/>
  <c r="F66" i="37"/>
  <c r="E66" i="37"/>
  <c r="D66" i="37"/>
  <c r="C66" i="37"/>
  <c r="F65" i="37"/>
  <c r="E65" i="37"/>
  <c r="D65" i="37"/>
  <c r="C65" i="37"/>
  <c r="F64" i="37"/>
  <c r="E64" i="37"/>
  <c r="D64" i="37"/>
  <c r="C64" i="37"/>
  <c r="F63" i="37"/>
  <c r="E63" i="37"/>
  <c r="D63" i="37"/>
  <c r="C63" i="37"/>
  <c r="F62" i="37"/>
  <c r="E62" i="37"/>
  <c r="D62" i="37"/>
  <c r="A61" i="37"/>
  <c r="G36" i="37"/>
  <c r="F36" i="37"/>
  <c r="E36" i="37"/>
  <c r="D36" i="37"/>
  <c r="C36" i="37"/>
  <c r="G35" i="37"/>
  <c r="F35" i="37"/>
  <c r="E35" i="37"/>
  <c r="D35" i="37"/>
  <c r="C35" i="37"/>
  <c r="G34" i="37"/>
  <c r="F34" i="37"/>
  <c r="E34" i="37"/>
  <c r="D34" i="37"/>
  <c r="C34" i="37"/>
  <c r="G33" i="37"/>
  <c r="F33" i="37"/>
  <c r="E33" i="37"/>
  <c r="D33" i="37"/>
  <c r="C33" i="37"/>
  <c r="G32" i="37"/>
  <c r="F32" i="37"/>
  <c r="E32" i="37"/>
  <c r="D32" i="37"/>
  <c r="A31" i="37"/>
  <c r="G22" i="37"/>
  <c r="F22" i="37"/>
  <c r="E22" i="37"/>
  <c r="D22" i="37"/>
  <c r="C22" i="37"/>
  <c r="G21" i="37"/>
  <c r="F21" i="37"/>
  <c r="E21" i="37"/>
  <c r="D21" i="37"/>
  <c r="C21" i="37"/>
  <c r="G20" i="37"/>
  <c r="F20" i="37"/>
  <c r="E20" i="37"/>
  <c r="D20" i="37"/>
  <c r="C20" i="37"/>
  <c r="G19" i="37"/>
  <c r="F19" i="37"/>
  <c r="E19" i="37"/>
  <c r="D19" i="37"/>
  <c r="C19" i="37"/>
  <c r="G18" i="37"/>
  <c r="F18" i="37"/>
  <c r="E18" i="37"/>
  <c r="D18" i="37"/>
  <c r="A17" i="37"/>
  <c r="G8" i="37"/>
  <c r="F8" i="37"/>
  <c r="E8" i="37"/>
  <c r="D8" i="37"/>
  <c r="C8" i="37"/>
  <c r="G7" i="37"/>
  <c r="F7" i="37"/>
  <c r="E7" i="37"/>
  <c r="D7" i="37"/>
  <c r="C7" i="37"/>
  <c r="G6" i="37"/>
  <c r="F6" i="37"/>
  <c r="E6" i="37"/>
  <c r="D6" i="37"/>
  <c r="C6" i="37"/>
  <c r="G5" i="37"/>
  <c r="F5" i="37"/>
  <c r="E5" i="37"/>
  <c r="D5" i="37"/>
  <c r="C5" i="37"/>
  <c r="G4" i="37"/>
  <c r="F4" i="37"/>
  <c r="E4" i="37"/>
  <c r="D4" i="37"/>
  <c r="A3" i="37"/>
  <c r="G126" i="36"/>
  <c r="F126" i="36"/>
  <c r="E126" i="36"/>
  <c r="D126" i="36"/>
  <c r="C126" i="36"/>
  <c r="G125" i="36"/>
  <c r="F125" i="36"/>
  <c r="E125" i="36"/>
  <c r="D125" i="36"/>
  <c r="C125" i="36"/>
  <c r="G124" i="36"/>
  <c r="F124" i="36"/>
  <c r="E124" i="36"/>
  <c r="D124" i="36"/>
  <c r="C124" i="36"/>
  <c r="G123" i="36"/>
  <c r="F123" i="36"/>
  <c r="E123" i="36"/>
  <c r="D123" i="36"/>
  <c r="C123" i="36"/>
  <c r="G122" i="36"/>
  <c r="F122" i="36"/>
  <c r="E122" i="36"/>
  <c r="D122" i="36"/>
  <c r="A121" i="36"/>
  <c r="F111" i="36"/>
  <c r="E111" i="36"/>
  <c r="D111" i="36"/>
  <c r="C111" i="36"/>
  <c r="F110" i="36"/>
  <c r="E110" i="36"/>
  <c r="D110" i="36"/>
  <c r="C110" i="36"/>
  <c r="F109" i="36"/>
  <c r="E109" i="36"/>
  <c r="D109" i="36"/>
  <c r="C109" i="36"/>
  <c r="F108" i="36"/>
  <c r="E108" i="36"/>
  <c r="D108" i="36"/>
  <c r="C108" i="36"/>
  <c r="F107" i="36"/>
  <c r="E107" i="36"/>
  <c r="D107" i="36"/>
  <c r="A106" i="36"/>
  <c r="G96" i="36"/>
  <c r="F96" i="36"/>
  <c r="E96" i="36"/>
  <c r="D96" i="36"/>
  <c r="C96" i="36"/>
  <c r="G95" i="36"/>
  <c r="F95" i="36"/>
  <c r="E95" i="36"/>
  <c r="D95" i="36"/>
  <c r="C95" i="36"/>
  <c r="G94" i="36"/>
  <c r="F94" i="36"/>
  <c r="E94" i="36"/>
  <c r="D94" i="36"/>
  <c r="C94" i="36"/>
  <c r="G93" i="36"/>
  <c r="F93" i="36"/>
  <c r="E93" i="36"/>
  <c r="D93" i="36"/>
  <c r="C93" i="36"/>
  <c r="G92" i="36"/>
  <c r="F92" i="36"/>
  <c r="E92" i="36"/>
  <c r="D92" i="36"/>
  <c r="A91" i="36"/>
  <c r="F81" i="36"/>
  <c r="E81" i="36"/>
  <c r="D81" i="36"/>
  <c r="C81" i="36"/>
  <c r="F80" i="36"/>
  <c r="E80" i="36"/>
  <c r="D80" i="36"/>
  <c r="C80" i="36"/>
  <c r="F79" i="36"/>
  <c r="E79" i="36"/>
  <c r="D79" i="36"/>
  <c r="C79" i="36"/>
  <c r="F78" i="36"/>
  <c r="E78" i="36"/>
  <c r="D78" i="36"/>
  <c r="C78" i="36"/>
  <c r="F77" i="36"/>
  <c r="E77" i="36"/>
  <c r="D77" i="36"/>
  <c r="A76" i="36"/>
  <c r="F66" i="36"/>
  <c r="E66" i="36"/>
  <c r="D66" i="36"/>
  <c r="C66" i="36"/>
  <c r="F65" i="36"/>
  <c r="E65" i="36"/>
  <c r="D65" i="36"/>
  <c r="C65" i="36"/>
  <c r="F64" i="36"/>
  <c r="E64" i="36"/>
  <c r="D64" i="36"/>
  <c r="C64" i="36"/>
  <c r="F63" i="36"/>
  <c r="E63" i="36"/>
  <c r="D63" i="36"/>
  <c r="C63" i="36"/>
  <c r="F62" i="36"/>
  <c r="E62" i="36"/>
  <c r="D62" i="36"/>
  <c r="A61" i="36"/>
  <c r="G36" i="36"/>
  <c r="F36" i="36"/>
  <c r="E36" i="36"/>
  <c r="D36" i="36"/>
  <c r="C36" i="36"/>
  <c r="G35" i="36"/>
  <c r="F35" i="36"/>
  <c r="E35" i="36"/>
  <c r="D35" i="36"/>
  <c r="C35" i="36"/>
  <c r="G34" i="36"/>
  <c r="F34" i="36"/>
  <c r="E34" i="36"/>
  <c r="D34" i="36"/>
  <c r="C34" i="36"/>
  <c r="G33" i="36"/>
  <c r="F33" i="36"/>
  <c r="E33" i="36"/>
  <c r="D33" i="36"/>
  <c r="C33" i="36"/>
  <c r="G32" i="36"/>
  <c r="F32" i="36"/>
  <c r="E32" i="36"/>
  <c r="D32" i="36"/>
  <c r="A31" i="36"/>
  <c r="G22" i="36"/>
  <c r="F22" i="36"/>
  <c r="E22" i="36"/>
  <c r="D22" i="36"/>
  <c r="C22" i="36"/>
  <c r="G21" i="36"/>
  <c r="F21" i="36"/>
  <c r="E21" i="36"/>
  <c r="D21" i="36"/>
  <c r="C21" i="36"/>
  <c r="G20" i="36"/>
  <c r="F20" i="36"/>
  <c r="E20" i="36"/>
  <c r="D20" i="36"/>
  <c r="C20" i="36"/>
  <c r="G19" i="36"/>
  <c r="F19" i="36"/>
  <c r="E19" i="36"/>
  <c r="D19" i="36"/>
  <c r="C19" i="36"/>
  <c r="G18" i="36"/>
  <c r="F18" i="36"/>
  <c r="E18" i="36"/>
  <c r="D18" i="36"/>
  <c r="A17" i="36"/>
  <c r="G8" i="36"/>
  <c r="F8" i="36"/>
  <c r="E8" i="36"/>
  <c r="D8" i="36"/>
  <c r="C8" i="36"/>
  <c r="G7" i="36"/>
  <c r="F7" i="36"/>
  <c r="E7" i="36"/>
  <c r="D7" i="36"/>
  <c r="C7" i="36"/>
  <c r="G6" i="36"/>
  <c r="F6" i="36"/>
  <c r="E6" i="36"/>
  <c r="D6" i="36"/>
  <c r="C6" i="36"/>
  <c r="G5" i="36"/>
  <c r="F5" i="36"/>
  <c r="E5" i="36"/>
  <c r="D5" i="36"/>
  <c r="C5" i="36"/>
  <c r="G4" i="36"/>
  <c r="F4" i="36"/>
  <c r="E4" i="36"/>
  <c r="D4" i="36"/>
  <c r="A3" i="36"/>
  <c r="G126" i="35"/>
  <c r="F126" i="35"/>
  <c r="E126" i="35"/>
  <c r="D126" i="35"/>
  <c r="C126" i="35"/>
  <c r="G125" i="35"/>
  <c r="F125" i="35"/>
  <c r="E125" i="35"/>
  <c r="D125" i="35"/>
  <c r="C125" i="35"/>
  <c r="G124" i="35"/>
  <c r="F124" i="35"/>
  <c r="E124" i="35"/>
  <c r="D124" i="35"/>
  <c r="C124" i="35"/>
  <c r="G123" i="35"/>
  <c r="F123" i="35"/>
  <c r="E123" i="35"/>
  <c r="D123" i="35"/>
  <c r="C123" i="35"/>
  <c r="G122" i="35"/>
  <c r="F122" i="35"/>
  <c r="E122" i="35"/>
  <c r="D122" i="35"/>
  <c r="A121" i="35"/>
  <c r="F111" i="35"/>
  <c r="E111" i="35"/>
  <c r="D111" i="35"/>
  <c r="C111" i="35"/>
  <c r="F110" i="35"/>
  <c r="E110" i="35"/>
  <c r="D110" i="35"/>
  <c r="C110" i="35"/>
  <c r="F109" i="35"/>
  <c r="E109" i="35"/>
  <c r="D109" i="35"/>
  <c r="C109" i="35"/>
  <c r="F108" i="35"/>
  <c r="E108" i="35"/>
  <c r="D108" i="35"/>
  <c r="C108" i="35"/>
  <c r="F107" i="35"/>
  <c r="E107" i="35"/>
  <c r="D107" i="35"/>
  <c r="A106" i="35"/>
  <c r="G96" i="35"/>
  <c r="F96" i="35"/>
  <c r="E96" i="35"/>
  <c r="D96" i="35"/>
  <c r="C96" i="35"/>
  <c r="G95" i="35"/>
  <c r="F95" i="35"/>
  <c r="E95" i="35"/>
  <c r="D95" i="35"/>
  <c r="C95" i="35"/>
  <c r="G94" i="35"/>
  <c r="F94" i="35"/>
  <c r="E94" i="35"/>
  <c r="D94" i="35"/>
  <c r="C94" i="35"/>
  <c r="G93" i="35"/>
  <c r="F93" i="35"/>
  <c r="E93" i="35"/>
  <c r="D93" i="35"/>
  <c r="C93" i="35"/>
  <c r="G92" i="35"/>
  <c r="F92" i="35"/>
  <c r="E92" i="35"/>
  <c r="D92" i="35"/>
  <c r="A91" i="35"/>
  <c r="F81" i="35"/>
  <c r="E81" i="35"/>
  <c r="D81" i="35"/>
  <c r="C81" i="35"/>
  <c r="F80" i="35"/>
  <c r="E80" i="35"/>
  <c r="D80" i="35"/>
  <c r="C80" i="35"/>
  <c r="F79" i="35"/>
  <c r="E79" i="35"/>
  <c r="D79" i="35"/>
  <c r="C79" i="35"/>
  <c r="F78" i="35"/>
  <c r="E78" i="35"/>
  <c r="D78" i="35"/>
  <c r="C78" i="35"/>
  <c r="F77" i="35"/>
  <c r="E77" i="35"/>
  <c r="D77" i="35"/>
  <c r="A76" i="35"/>
  <c r="F66" i="35"/>
  <c r="E66" i="35"/>
  <c r="D66" i="35"/>
  <c r="C66" i="35"/>
  <c r="F65" i="35"/>
  <c r="E65" i="35"/>
  <c r="D65" i="35"/>
  <c r="C65" i="35"/>
  <c r="F64" i="35"/>
  <c r="E64" i="35"/>
  <c r="D64" i="35"/>
  <c r="C64" i="35"/>
  <c r="F63" i="35"/>
  <c r="E63" i="35"/>
  <c r="D63" i="35"/>
  <c r="C63" i="35"/>
  <c r="F62" i="35"/>
  <c r="E62" i="35"/>
  <c r="D62" i="35"/>
  <c r="A61" i="35"/>
  <c r="G36" i="35"/>
  <c r="F36" i="35"/>
  <c r="E36" i="35"/>
  <c r="D36" i="35"/>
  <c r="C36" i="35"/>
  <c r="G35" i="35"/>
  <c r="F35" i="35"/>
  <c r="E35" i="35"/>
  <c r="D35" i="35"/>
  <c r="C35" i="35"/>
  <c r="G34" i="35"/>
  <c r="F34" i="35"/>
  <c r="E34" i="35"/>
  <c r="D34" i="35"/>
  <c r="C34" i="35"/>
  <c r="G33" i="35"/>
  <c r="F33" i="35"/>
  <c r="E33" i="35"/>
  <c r="D33" i="35"/>
  <c r="C33" i="35"/>
  <c r="G32" i="35"/>
  <c r="F32" i="35"/>
  <c r="E32" i="35"/>
  <c r="D32" i="35"/>
  <c r="A31" i="35"/>
  <c r="G22" i="35"/>
  <c r="F22" i="35"/>
  <c r="E22" i="35"/>
  <c r="D22" i="35"/>
  <c r="C22" i="35"/>
  <c r="G21" i="35"/>
  <c r="F21" i="35"/>
  <c r="E21" i="35"/>
  <c r="D21" i="35"/>
  <c r="C21" i="35"/>
  <c r="G20" i="35"/>
  <c r="F20" i="35"/>
  <c r="E20" i="35"/>
  <c r="D20" i="35"/>
  <c r="C20" i="35"/>
  <c r="G19" i="35"/>
  <c r="F19" i="35"/>
  <c r="E19" i="35"/>
  <c r="D19" i="35"/>
  <c r="C19" i="35"/>
  <c r="G18" i="35"/>
  <c r="F18" i="35"/>
  <c r="E18" i="35"/>
  <c r="D18" i="35"/>
  <c r="A17" i="35"/>
  <c r="G8" i="35"/>
  <c r="F8" i="35"/>
  <c r="E8" i="35"/>
  <c r="D8" i="35"/>
  <c r="C8" i="35"/>
  <c r="G7" i="35"/>
  <c r="F7" i="35"/>
  <c r="E7" i="35"/>
  <c r="D7" i="35"/>
  <c r="C7" i="35"/>
  <c r="G6" i="35"/>
  <c r="F6" i="35"/>
  <c r="E6" i="35"/>
  <c r="D6" i="35"/>
  <c r="C6" i="35"/>
  <c r="G5" i="35"/>
  <c r="F5" i="35"/>
  <c r="E5" i="35"/>
  <c r="D5" i="35"/>
  <c r="C5" i="35"/>
  <c r="G4" i="35"/>
  <c r="F4" i="35"/>
  <c r="E4" i="35"/>
  <c r="D4" i="35"/>
  <c r="A3" i="35"/>
  <c r="G126" i="34"/>
  <c r="F126" i="34"/>
  <c r="E126" i="34"/>
  <c r="D126" i="34"/>
  <c r="C126" i="34"/>
  <c r="G125" i="34"/>
  <c r="F125" i="34"/>
  <c r="E125" i="34"/>
  <c r="D125" i="34"/>
  <c r="C125" i="34"/>
  <c r="G124" i="34"/>
  <c r="F124" i="34"/>
  <c r="E124" i="34"/>
  <c r="D124" i="34"/>
  <c r="C124" i="34"/>
  <c r="G123" i="34"/>
  <c r="F123" i="34"/>
  <c r="E123" i="34"/>
  <c r="D123" i="34"/>
  <c r="C123" i="34"/>
  <c r="G122" i="34"/>
  <c r="F122" i="34"/>
  <c r="E122" i="34"/>
  <c r="D122" i="34"/>
  <c r="A121" i="34"/>
  <c r="F111" i="34"/>
  <c r="E111" i="34"/>
  <c r="D111" i="34"/>
  <c r="C111" i="34"/>
  <c r="F110" i="34"/>
  <c r="E110" i="34"/>
  <c r="D110" i="34"/>
  <c r="C110" i="34"/>
  <c r="F109" i="34"/>
  <c r="E109" i="34"/>
  <c r="D109" i="34"/>
  <c r="C109" i="34"/>
  <c r="F108" i="34"/>
  <c r="E108" i="34"/>
  <c r="D108" i="34"/>
  <c r="C108" i="34"/>
  <c r="F107" i="34"/>
  <c r="E107" i="34"/>
  <c r="D107" i="34"/>
  <c r="A106" i="34"/>
  <c r="G96" i="34"/>
  <c r="F96" i="34"/>
  <c r="E96" i="34"/>
  <c r="D96" i="34"/>
  <c r="C96" i="34"/>
  <c r="G95" i="34"/>
  <c r="F95" i="34"/>
  <c r="E95" i="34"/>
  <c r="D95" i="34"/>
  <c r="C95" i="34"/>
  <c r="G94" i="34"/>
  <c r="F94" i="34"/>
  <c r="E94" i="34"/>
  <c r="D94" i="34"/>
  <c r="C94" i="34"/>
  <c r="G93" i="34"/>
  <c r="F93" i="34"/>
  <c r="E93" i="34"/>
  <c r="D93" i="34"/>
  <c r="C93" i="34"/>
  <c r="G92" i="34"/>
  <c r="F92" i="34"/>
  <c r="E92" i="34"/>
  <c r="D92" i="34"/>
  <c r="A91" i="34"/>
  <c r="F81" i="34"/>
  <c r="E81" i="34"/>
  <c r="D81" i="34"/>
  <c r="C81" i="34"/>
  <c r="F80" i="34"/>
  <c r="E80" i="34"/>
  <c r="D80" i="34"/>
  <c r="C80" i="34"/>
  <c r="F79" i="34"/>
  <c r="E79" i="34"/>
  <c r="D79" i="34"/>
  <c r="C79" i="34"/>
  <c r="F78" i="34"/>
  <c r="E78" i="34"/>
  <c r="D78" i="34"/>
  <c r="C78" i="34"/>
  <c r="F77" i="34"/>
  <c r="E77" i="34"/>
  <c r="D77" i="34"/>
  <c r="A76" i="34"/>
  <c r="F66" i="34"/>
  <c r="E66" i="34"/>
  <c r="D66" i="34"/>
  <c r="C66" i="34"/>
  <c r="F65" i="34"/>
  <c r="E65" i="34"/>
  <c r="D65" i="34"/>
  <c r="C65" i="34"/>
  <c r="F64" i="34"/>
  <c r="E64" i="34"/>
  <c r="D64" i="34"/>
  <c r="C64" i="34"/>
  <c r="F63" i="34"/>
  <c r="E63" i="34"/>
  <c r="D63" i="34"/>
  <c r="C63" i="34"/>
  <c r="F62" i="34"/>
  <c r="E62" i="34"/>
  <c r="D62" i="34"/>
  <c r="A61" i="34"/>
  <c r="G36" i="34"/>
  <c r="F36" i="34"/>
  <c r="E36" i="34"/>
  <c r="D36" i="34"/>
  <c r="C36" i="34"/>
  <c r="G35" i="34"/>
  <c r="F35" i="34"/>
  <c r="E35" i="34"/>
  <c r="D35" i="34"/>
  <c r="C35" i="34"/>
  <c r="G34" i="34"/>
  <c r="F34" i="34"/>
  <c r="E34" i="34"/>
  <c r="D34" i="34"/>
  <c r="C34" i="34"/>
  <c r="G33" i="34"/>
  <c r="F33" i="34"/>
  <c r="E33" i="34"/>
  <c r="D33" i="34"/>
  <c r="C33" i="34"/>
  <c r="G32" i="34"/>
  <c r="F32" i="34"/>
  <c r="E32" i="34"/>
  <c r="D32" i="34"/>
  <c r="A31" i="34"/>
  <c r="G22" i="34"/>
  <c r="F22" i="34"/>
  <c r="E22" i="34"/>
  <c r="D22" i="34"/>
  <c r="C22" i="34"/>
  <c r="G21" i="34"/>
  <c r="F21" i="34"/>
  <c r="E21" i="34"/>
  <c r="D21" i="34"/>
  <c r="C21" i="34"/>
  <c r="G20" i="34"/>
  <c r="F20" i="34"/>
  <c r="E20" i="34"/>
  <c r="D20" i="34"/>
  <c r="C20" i="34"/>
  <c r="G19" i="34"/>
  <c r="F19" i="34"/>
  <c r="E19" i="34"/>
  <c r="D19" i="34"/>
  <c r="C19" i="34"/>
  <c r="G18" i="34"/>
  <c r="F18" i="34"/>
  <c r="E18" i="34"/>
  <c r="D18" i="34"/>
  <c r="A17" i="34"/>
  <c r="G8" i="34"/>
  <c r="F8" i="34"/>
  <c r="E8" i="34"/>
  <c r="D8" i="34"/>
  <c r="C8" i="34"/>
  <c r="G7" i="34"/>
  <c r="F7" i="34"/>
  <c r="E7" i="34"/>
  <c r="D7" i="34"/>
  <c r="C7" i="34"/>
  <c r="G6" i="34"/>
  <c r="F6" i="34"/>
  <c r="E6" i="34"/>
  <c r="D6" i="34"/>
  <c r="C6" i="34"/>
  <c r="G5" i="34"/>
  <c r="F5" i="34"/>
  <c r="E5" i="34"/>
  <c r="D5" i="34"/>
  <c r="C5" i="34"/>
  <c r="G4" i="34"/>
  <c r="F4" i="34"/>
  <c r="E4" i="34"/>
  <c r="D4" i="34"/>
  <c r="A3" i="34"/>
  <c r="G126" i="33"/>
  <c r="F126" i="33"/>
  <c r="E126" i="33"/>
  <c r="D126" i="33"/>
  <c r="C126" i="33"/>
  <c r="G125" i="33"/>
  <c r="F125" i="33"/>
  <c r="E125" i="33"/>
  <c r="D125" i="33"/>
  <c r="C125" i="33"/>
  <c r="G124" i="33"/>
  <c r="F124" i="33"/>
  <c r="E124" i="33"/>
  <c r="D124" i="33"/>
  <c r="C124" i="33"/>
  <c r="G123" i="33"/>
  <c r="F123" i="33"/>
  <c r="E123" i="33"/>
  <c r="D123" i="33"/>
  <c r="C123" i="33"/>
  <c r="G122" i="33"/>
  <c r="F122" i="33"/>
  <c r="E122" i="33"/>
  <c r="D122" i="33"/>
  <c r="A121" i="33"/>
  <c r="F111" i="33"/>
  <c r="E111" i="33"/>
  <c r="D111" i="33"/>
  <c r="C111" i="33"/>
  <c r="F110" i="33"/>
  <c r="E110" i="33"/>
  <c r="D110" i="33"/>
  <c r="C110" i="33"/>
  <c r="F109" i="33"/>
  <c r="E109" i="33"/>
  <c r="D109" i="33"/>
  <c r="C109" i="33"/>
  <c r="F108" i="33"/>
  <c r="E108" i="33"/>
  <c r="D108" i="33"/>
  <c r="C108" i="33"/>
  <c r="F107" i="33"/>
  <c r="E107" i="33"/>
  <c r="D107" i="33"/>
  <c r="A106" i="33"/>
  <c r="G96" i="33"/>
  <c r="F96" i="33"/>
  <c r="E96" i="33"/>
  <c r="D96" i="33"/>
  <c r="C96" i="33"/>
  <c r="G95" i="33"/>
  <c r="F95" i="33"/>
  <c r="E95" i="33"/>
  <c r="D95" i="33"/>
  <c r="C95" i="33"/>
  <c r="G94" i="33"/>
  <c r="F94" i="33"/>
  <c r="E94" i="33"/>
  <c r="D94" i="33"/>
  <c r="C94" i="33"/>
  <c r="G93" i="33"/>
  <c r="F93" i="33"/>
  <c r="E93" i="33"/>
  <c r="D93" i="33"/>
  <c r="C93" i="33"/>
  <c r="G92" i="33"/>
  <c r="F92" i="33"/>
  <c r="E92" i="33"/>
  <c r="D92" i="33"/>
  <c r="A91" i="33"/>
  <c r="F81" i="33"/>
  <c r="E81" i="33"/>
  <c r="D81" i="33"/>
  <c r="C81" i="33"/>
  <c r="F80" i="33"/>
  <c r="E80" i="33"/>
  <c r="D80" i="33"/>
  <c r="C80" i="33"/>
  <c r="F79" i="33"/>
  <c r="E79" i="33"/>
  <c r="D79" i="33"/>
  <c r="C79" i="33"/>
  <c r="F78" i="33"/>
  <c r="E78" i="33"/>
  <c r="D78" i="33"/>
  <c r="C78" i="33"/>
  <c r="F77" i="33"/>
  <c r="E77" i="33"/>
  <c r="D77" i="33"/>
  <c r="A76" i="33"/>
  <c r="F66" i="33"/>
  <c r="E66" i="33"/>
  <c r="D66" i="33"/>
  <c r="C66" i="33"/>
  <c r="F65" i="33"/>
  <c r="E65" i="33"/>
  <c r="D65" i="33"/>
  <c r="C65" i="33"/>
  <c r="F64" i="33"/>
  <c r="E64" i="33"/>
  <c r="D64" i="33"/>
  <c r="C64" i="33"/>
  <c r="F63" i="33"/>
  <c r="E63" i="33"/>
  <c r="D63" i="33"/>
  <c r="C63" i="33"/>
  <c r="F62" i="33"/>
  <c r="E62" i="33"/>
  <c r="D62" i="33"/>
  <c r="A61" i="33"/>
  <c r="G36" i="33"/>
  <c r="F36" i="33"/>
  <c r="E36" i="33"/>
  <c r="D36" i="33"/>
  <c r="C36" i="33"/>
  <c r="G35" i="33"/>
  <c r="F35" i="33"/>
  <c r="E35" i="33"/>
  <c r="D35" i="33"/>
  <c r="C35" i="33"/>
  <c r="G34" i="33"/>
  <c r="F34" i="33"/>
  <c r="E34" i="33"/>
  <c r="D34" i="33"/>
  <c r="C34" i="33"/>
  <c r="G33" i="33"/>
  <c r="F33" i="33"/>
  <c r="E33" i="33"/>
  <c r="D33" i="33"/>
  <c r="C33" i="33"/>
  <c r="G32" i="33"/>
  <c r="F32" i="33"/>
  <c r="E32" i="33"/>
  <c r="D32" i="33"/>
  <c r="A31" i="33"/>
  <c r="G22" i="33"/>
  <c r="F22" i="33"/>
  <c r="E22" i="33"/>
  <c r="D22" i="33"/>
  <c r="C22" i="33"/>
  <c r="G21" i="33"/>
  <c r="F21" i="33"/>
  <c r="E21" i="33"/>
  <c r="D21" i="33"/>
  <c r="C21" i="33"/>
  <c r="G20" i="33"/>
  <c r="F20" i="33"/>
  <c r="E20" i="33"/>
  <c r="D20" i="33"/>
  <c r="C20" i="33"/>
  <c r="G19" i="33"/>
  <c r="F19" i="33"/>
  <c r="E19" i="33"/>
  <c r="D19" i="33"/>
  <c r="C19" i="33"/>
  <c r="G18" i="33"/>
  <c r="F18" i="33"/>
  <c r="E18" i="33"/>
  <c r="D18" i="33"/>
  <c r="A17" i="33"/>
  <c r="G8" i="33"/>
  <c r="F8" i="33"/>
  <c r="E8" i="33"/>
  <c r="D8" i="33"/>
  <c r="C8" i="33"/>
  <c r="G7" i="33"/>
  <c r="F7" i="33"/>
  <c r="E7" i="33"/>
  <c r="D7" i="33"/>
  <c r="C7" i="33"/>
  <c r="G6" i="33"/>
  <c r="F6" i="33"/>
  <c r="E6" i="33"/>
  <c r="D6" i="33"/>
  <c r="C6" i="33"/>
  <c r="G5" i="33"/>
  <c r="F5" i="33"/>
  <c r="E5" i="33"/>
  <c r="D5" i="33"/>
  <c r="C5" i="33"/>
  <c r="G4" i="33"/>
  <c r="F4" i="33"/>
  <c r="E4" i="33"/>
  <c r="D4" i="33"/>
  <c r="A3" i="33"/>
  <c r="G126" i="32"/>
  <c r="F126" i="32"/>
  <c r="E126" i="32"/>
  <c r="D126" i="32"/>
  <c r="C126" i="32"/>
  <c r="G125" i="32"/>
  <c r="F125" i="32"/>
  <c r="E125" i="32"/>
  <c r="D125" i="32"/>
  <c r="C125" i="32"/>
  <c r="G124" i="32"/>
  <c r="F124" i="32"/>
  <c r="E124" i="32"/>
  <c r="D124" i="32"/>
  <c r="C124" i="32"/>
  <c r="G123" i="32"/>
  <c r="F123" i="32"/>
  <c r="E123" i="32"/>
  <c r="D123" i="32"/>
  <c r="C123" i="32"/>
  <c r="G122" i="32"/>
  <c r="F122" i="32"/>
  <c r="E122" i="32"/>
  <c r="D122" i="32"/>
  <c r="A121" i="32"/>
  <c r="F111" i="32"/>
  <c r="E111" i="32"/>
  <c r="D111" i="32"/>
  <c r="C111" i="32"/>
  <c r="F110" i="32"/>
  <c r="E110" i="32"/>
  <c r="D110" i="32"/>
  <c r="C110" i="32"/>
  <c r="F109" i="32"/>
  <c r="E109" i="32"/>
  <c r="D109" i="32"/>
  <c r="C109" i="32"/>
  <c r="F108" i="32"/>
  <c r="E108" i="32"/>
  <c r="D108" i="32"/>
  <c r="C108" i="32"/>
  <c r="F107" i="32"/>
  <c r="E107" i="32"/>
  <c r="D107" i="32"/>
  <c r="A106" i="32"/>
  <c r="G96" i="32"/>
  <c r="F96" i="32"/>
  <c r="E96" i="32"/>
  <c r="D96" i="32"/>
  <c r="C96" i="32"/>
  <c r="G95" i="32"/>
  <c r="F95" i="32"/>
  <c r="E95" i="32"/>
  <c r="D95" i="32"/>
  <c r="C95" i="32"/>
  <c r="G94" i="32"/>
  <c r="F94" i="32"/>
  <c r="E94" i="32"/>
  <c r="D94" i="32"/>
  <c r="C94" i="32"/>
  <c r="G93" i="32"/>
  <c r="F93" i="32"/>
  <c r="E93" i="32"/>
  <c r="D93" i="32"/>
  <c r="C93" i="32"/>
  <c r="G92" i="32"/>
  <c r="F92" i="32"/>
  <c r="E92" i="32"/>
  <c r="D92" i="32"/>
  <c r="A91" i="32"/>
  <c r="F81" i="32"/>
  <c r="E81" i="32"/>
  <c r="D81" i="32"/>
  <c r="C81" i="32"/>
  <c r="F80" i="32"/>
  <c r="E80" i="32"/>
  <c r="D80" i="32"/>
  <c r="C80" i="32"/>
  <c r="F79" i="32"/>
  <c r="E79" i="32"/>
  <c r="D79" i="32"/>
  <c r="C79" i="32"/>
  <c r="F78" i="32"/>
  <c r="E78" i="32"/>
  <c r="D78" i="32"/>
  <c r="C78" i="32"/>
  <c r="F77" i="32"/>
  <c r="E77" i="32"/>
  <c r="D77" i="32"/>
  <c r="A76" i="32"/>
  <c r="F66" i="32"/>
  <c r="E66" i="32"/>
  <c r="D66" i="32"/>
  <c r="C66" i="32"/>
  <c r="F65" i="32"/>
  <c r="E65" i="32"/>
  <c r="D65" i="32"/>
  <c r="C65" i="32"/>
  <c r="F64" i="32"/>
  <c r="E64" i="32"/>
  <c r="D64" i="32"/>
  <c r="C64" i="32"/>
  <c r="F63" i="32"/>
  <c r="E63" i="32"/>
  <c r="D63" i="32"/>
  <c r="C63" i="32"/>
  <c r="F62" i="32"/>
  <c r="E62" i="32"/>
  <c r="D62" i="32"/>
  <c r="A61" i="32"/>
  <c r="G36" i="32"/>
  <c r="F36" i="32"/>
  <c r="E36" i="32"/>
  <c r="D36" i="32"/>
  <c r="C36" i="32"/>
  <c r="G35" i="32"/>
  <c r="F35" i="32"/>
  <c r="E35" i="32"/>
  <c r="D35" i="32"/>
  <c r="C35" i="32"/>
  <c r="G34" i="32"/>
  <c r="F34" i="32"/>
  <c r="E34" i="32"/>
  <c r="D34" i="32"/>
  <c r="C34" i="32"/>
  <c r="G33" i="32"/>
  <c r="F33" i="32"/>
  <c r="E33" i="32"/>
  <c r="D33" i="32"/>
  <c r="C33" i="32"/>
  <c r="G32" i="32"/>
  <c r="F32" i="32"/>
  <c r="E32" i="32"/>
  <c r="D32" i="32"/>
  <c r="A31" i="32"/>
  <c r="G22" i="32"/>
  <c r="F22" i="32"/>
  <c r="E22" i="32"/>
  <c r="D22" i="32"/>
  <c r="C22" i="32"/>
  <c r="G21" i="32"/>
  <c r="F21" i="32"/>
  <c r="E21" i="32"/>
  <c r="D21" i="32"/>
  <c r="C21" i="32"/>
  <c r="G20" i="32"/>
  <c r="F20" i="32"/>
  <c r="E20" i="32"/>
  <c r="D20" i="32"/>
  <c r="C20" i="32"/>
  <c r="G19" i="32"/>
  <c r="F19" i="32"/>
  <c r="E19" i="32"/>
  <c r="D19" i="32"/>
  <c r="C19" i="32"/>
  <c r="G18" i="32"/>
  <c r="F18" i="32"/>
  <c r="E18" i="32"/>
  <c r="D18" i="32"/>
  <c r="A17" i="32"/>
  <c r="G8" i="32"/>
  <c r="F8" i="32"/>
  <c r="E8" i="32"/>
  <c r="D8" i="32"/>
  <c r="C8" i="32"/>
  <c r="G7" i="32"/>
  <c r="F7" i="32"/>
  <c r="E7" i="32"/>
  <c r="D7" i="32"/>
  <c r="C7" i="32"/>
  <c r="G6" i="32"/>
  <c r="F6" i="32"/>
  <c r="E6" i="32"/>
  <c r="D6" i="32"/>
  <c r="C6" i="32"/>
  <c r="G5" i="32"/>
  <c r="F5" i="32"/>
  <c r="E5" i="32"/>
  <c r="D5" i="32"/>
  <c r="C5" i="32"/>
  <c r="G4" i="32"/>
  <c r="F4" i="32"/>
  <c r="E4" i="32"/>
  <c r="D4" i="32"/>
  <c r="A3" i="32"/>
  <c r="G126" i="31"/>
  <c r="F126" i="31"/>
  <c r="E126" i="31"/>
  <c r="D126" i="31"/>
  <c r="C126" i="31"/>
  <c r="G125" i="31"/>
  <c r="F125" i="31"/>
  <c r="E125" i="31"/>
  <c r="D125" i="31"/>
  <c r="C125" i="31"/>
  <c r="G124" i="31"/>
  <c r="F124" i="31"/>
  <c r="E124" i="31"/>
  <c r="D124" i="31"/>
  <c r="C124" i="31"/>
  <c r="G123" i="31"/>
  <c r="F123" i="31"/>
  <c r="E123" i="31"/>
  <c r="D123" i="31"/>
  <c r="C123" i="31"/>
  <c r="G122" i="31"/>
  <c r="F122" i="31"/>
  <c r="E122" i="31"/>
  <c r="D122" i="31"/>
  <c r="A121" i="31"/>
  <c r="F111" i="31"/>
  <c r="E111" i="31"/>
  <c r="D111" i="31"/>
  <c r="C111" i="31"/>
  <c r="F110" i="31"/>
  <c r="E110" i="31"/>
  <c r="D110" i="31"/>
  <c r="C110" i="31"/>
  <c r="F109" i="31"/>
  <c r="E109" i="31"/>
  <c r="D109" i="31"/>
  <c r="C109" i="31"/>
  <c r="F108" i="31"/>
  <c r="E108" i="31"/>
  <c r="D108" i="31"/>
  <c r="C108" i="31"/>
  <c r="F107" i="31"/>
  <c r="E107" i="31"/>
  <c r="D107" i="31"/>
  <c r="A106" i="31"/>
  <c r="G96" i="31"/>
  <c r="F96" i="31"/>
  <c r="E96" i="31"/>
  <c r="D96" i="31"/>
  <c r="C96" i="31"/>
  <c r="G95" i="31"/>
  <c r="F95" i="31"/>
  <c r="E95" i="31"/>
  <c r="D95" i="31"/>
  <c r="C95" i="31"/>
  <c r="G94" i="31"/>
  <c r="F94" i="31"/>
  <c r="E94" i="31"/>
  <c r="D94" i="31"/>
  <c r="C94" i="31"/>
  <c r="G93" i="31"/>
  <c r="F93" i="31"/>
  <c r="E93" i="31"/>
  <c r="D93" i="31"/>
  <c r="C93" i="31"/>
  <c r="G92" i="31"/>
  <c r="F92" i="31"/>
  <c r="E92" i="31"/>
  <c r="D92" i="31"/>
  <c r="A91" i="31"/>
  <c r="F81" i="31"/>
  <c r="E81" i="31"/>
  <c r="D81" i="31"/>
  <c r="C81" i="31"/>
  <c r="F80" i="31"/>
  <c r="E80" i="31"/>
  <c r="D80" i="31"/>
  <c r="C80" i="31"/>
  <c r="F79" i="31"/>
  <c r="E79" i="31"/>
  <c r="D79" i="31"/>
  <c r="C79" i="31"/>
  <c r="F78" i="31"/>
  <c r="E78" i="31"/>
  <c r="D78" i="31"/>
  <c r="C78" i="31"/>
  <c r="F77" i="31"/>
  <c r="E77" i="31"/>
  <c r="D77" i="31"/>
  <c r="A76" i="31"/>
  <c r="F66" i="31"/>
  <c r="E66" i="31"/>
  <c r="D66" i="31"/>
  <c r="C66" i="31"/>
  <c r="F65" i="31"/>
  <c r="E65" i="31"/>
  <c r="D65" i="31"/>
  <c r="C65" i="31"/>
  <c r="F64" i="31"/>
  <c r="E64" i="31"/>
  <c r="D64" i="31"/>
  <c r="C64" i="31"/>
  <c r="F63" i="31"/>
  <c r="E63" i="31"/>
  <c r="D63" i="31"/>
  <c r="C63" i="31"/>
  <c r="F62" i="31"/>
  <c r="E62" i="31"/>
  <c r="D62" i="31"/>
  <c r="A61" i="31"/>
  <c r="G36" i="31"/>
  <c r="F36" i="31"/>
  <c r="E36" i="31"/>
  <c r="D36" i="31"/>
  <c r="C36" i="31"/>
  <c r="G35" i="31"/>
  <c r="F35" i="31"/>
  <c r="E35" i="31"/>
  <c r="D35" i="31"/>
  <c r="C35" i="31"/>
  <c r="G34" i="31"/>
  <c r="F34" i="31"/>
  <c r="E34" i="31"/>
  <c r="D34" i="31"/>
  <c r="C34" i="31"/>
  <c r="G33" i="31"/>
  <c r="F33" i="31"/>
  <c r="E33" i="31"/>
  <c r="D33" i="31"/>
  <c r="C33" i="31"/>
  <c r="G32" i="31"/>
  <c r="F32" i="31"/>
  <c r="E32" i="31"/>
  <c r="D32" i="31"/>
  <c r="A31" i="31"/>
  <c r="G22" i="31"/>
  <c r="F22" i="31"/>
  <c r="E22" i="31"/>
  <c r="D22" i="31"/>
  <c r="C22" i="31"/>
  <c r="G21" i="31"/>
  <c r="F21" i="31"/>
  <c r="E21" i="31"/>
  <c r="D21" i="31"/>
  <c r="C21" i="31"/>
  <c r="G20" i="31"/>
  <c r="F20" i="31"/>
  <c r="E20" i="31"/>
  <c r="D20" i="31"/>
  <c r="C20" i="31"/>
  <c r="G19" i="31"/>
  <c r="F19" i="31"/>
  <c r="E19" i="31"/>
  <c r="D19" i="31"/>
  <c r="C19" i="31"/>
  <c r="G18" i="31"/>
  <c r="F18" i="31"/>
  <c r="E18" i="31"/>
  <c r="D18" i="31"/>
  <c r="A17" i="31"/>
  <c r="G8" i="31"/>
  <c r="F8" i="31"/>
  <c r="E8" i="31"/>
  <c r="D8" i="31"/>
  <c r="C8" i="31"/>
  <c r="G7" i="31"/>
  <c r="F7" i="31"/>
  <c r="E7" i="31"/>
  <c r="D7" i="31"/>
  <c r="C7" i="31"/>
  <c r="G6" i="31"/>
  <c r="F6" i="31"/>
  <c r="E6" i="31"/>
  <c r="D6" i="31"/>
  <c r="C6" i="31"/>
  <c r="G5" i="31"/>
  <c r="F5" i="31"/>
  <c r="E5" i="31"/>
  <c r="D5" i="31"/>
  <c r="C5" i="31"/>
  <c r="G4" i="31"/>
  <c r="F4" i="31"/>
  <c r="E4" i="31"/>
  <c r="D4" i="31"/>
  <c r="A3" i="31"/>
  <c r="G126" i="30"/>
  <c r="F126" i="30"/>
  <c r="E126" i="30"/>
  <c r="D126" i="30"/>
  <c r="C126" i="30"/>
  <c r="G125" i="30"/>
  <c r="F125" i="30"/>
  <c r="E125" i="30"/>
  <c r="D125" i="30"/>
  <c r="C125" i="30"/>
  <c r="G124" i="30"/>
  <c r="F124" i="30"/>
  <c r="E124" i="30"/>
  <c r="D124" i="30"/>
  <c r="C124" i="30"/>
  <c r="G123" i="30"/>
  <c r="F123" i="30"/>
  <c r="E123" i="30"/>
  <c r="D123" i="30"/>
  <c r="C123" i="30"/>
  <c r="G122" i="30"/>
  <c r="F122" i="30"/>
  <c r="E122" i="30"/>
  <c r="D122" i="30"/>
  <c r="A121" i="30"/>
  <c r="F111" i="30"/>
  <c r="E111" i="30"/>
  <c r="D111" i="30"/>
  <c r="C111" i="30"/>
  <c r="F110" i="30"/>
  <c r="E110" i="30"/>
  <c r="D110" i="30"/>
  <c r="C110" i="30"/>
  <c r="F109" i="30"/>
  <c r="E109" i="30"/>
  <c r="D109" i="30"/>
  <c r="C109" i="30"/>
  <c r="F108" i="30"/>
  <c r="E108" i="30"/>
  <c r="D108" i="30"/>
  <c r="C108" i="30"/>
  <c r="F107" i="30"/>
  <c r="E107" i="30"/>
  <c r="D107" i="30"/>
  <c r="A106" i="30"/>
  <c r="G96" i="30"/>
  <c r="F96" i="30"/>
  <c r="E96" i="30"/>
  <c r="D96" i="30"/>
  <c r="C96" i="30"/>
  <c r="G95" i="30"/>
  <c r="F95" i="30"/>
  <c r="E95" i="30"/>
  <c r="D95" i="30"/>
  <c r="C95" i="30"/>
  <c r="G94" i="30"/>
  <c r="F94" i="30"/>
  <c r="E94" i="30"/>
  <c r="D94" i="30"/>
  <c r="C94" i="30"/>
  <c r="G93" i="30"/>
  <c r="F93" i="30"/>
  <c r="E93" i="30"/>
  <c r="D93" i="30"/>
  <c r="C93" i="30"/>
  <c r="G92" i="30"/>
  <c r="F92" i="30"/>
  <c r="E92" i="30"/>
  <c r="D92" i="30"/>
  <c r="A91" i="30"/>
  <c r="F81" i="30"/>
  <c r="E81" i="30"/>
  <c r="D81" i="30"/>
  <c r="C81" i="30"/>
  <c r="F80" i="30"/>
  <c r="E80" i="30"/>
  <c r="D80" i="30"/>
  <c r="C80" i="30"/>
  <c r="F79" i="30"/>
  <c r="E79" i="30"/>
  <c r="D79" i="30"/>
  <c r="C79" i="30"/>
  <c r="F78" i="30"/>
  <c r="E78" i="30"/>
  <c r="D78" i="30"/>
  <c r="C78" i="30"/>
  <c r="F77" i="30"/>
  <c r="E77" i="30"/>
  <c r="D77" i="30"/>
  <c r="A76" i="30"/>
  <c r="F66" i="30"/>
  <c r="E66" i="30"/>
  <c r="D66" i="30"/>
  <c r="C66" i="30"/>
  <c r="F65" i="30"/>
  <c r="E65" i="30"/>
  <c r="D65" i="30"/>
  <c r="C65" i="30"/>
  <c r="F64" i="30"/>
  <c r="E64" i="30"/>
  <c r="D64" i="30"/>
  <c r="C64" i="30"/>
  <c r="F63" i="30"/>
  <c r="E63" i="30"/>
  <c r="D63" i="30"/>
  <c r="C63" i="30"/>
  <c r="F62" i="30"/>
  <c r="E62" i="30"/>
  <c r="D62" i="30"/>
  <c r="A61" i="30"/>
  <c r="G36" i="30"/>
  <c r="F36" i="30"/>
  <c r="E36" i="30"/>
  <c r="D36" i="30"/>
  <c r="C36" i="30"/>
  <c r="G35" i="30"/>
  <c r="F35" i="30"/>
  <c r="E35" i="30"/>
  <c r="D35" i="30"/>
  <c r="C35" i="30"/>
  <c r="G34" i="30"/>
  <c r="F34" i="30"/>
  <c r="E34" i="30"/>
  <c r="D34" i="30"/>
  <c r="C34" i="30"/>
  <c r="G33" i="30"/>
  <c r="F33" i="30"/>
  <c r="E33" i="30"/>
  <c r="D33" i="30"/>
  <c r="C33" i="30"/>
  <c r="G32" i="30"/>
  <c r="F32" i="30"/>
  <c r="E32" i="30"/>
  <c r="D32" i="30"/>
  <c r="A31" i="30"/>
  <c r="G22" i="30"/>
  <c r="F22" i="30"/>
  <c r="E22" i="30"/>
  <c r="D22" i="30"/>
  <c r="C22" i="30"/>
  <c r="G21" i="30"/>
  <c r="F21" i="30"/>
  <c r="E21" i="30"/>
  <c r="D21" i="30"/>
  <c r="C21" i="30"/>
  <c r="G20" i="30"/>
  <c r="F20" i="30"/>
  <c r="E20" i="30"/>
  <c r="D20" i="30"/>
  <c r="C20" i="30"/>
  <c r="G19" i="30"/>
  <c r="F19" i="30"/>
  <c r="E19" i="30"/>
  <c r="D19" i="30"/>
  <c r="C19" i="30"/>
  <c r="G18" i="30"/>
  <c r="F18" i="30"/>
  <c r="E18" i="30"/>
  <c r="D18" i="30"/>
  <c r="A17" i="30"/>
  <c r="G8" i="30"/>
  <c r="F8" i="30"/>
  <c r="E8" i="30"/>
  <c r="D8" i="30"/>
  <c r="C8" i="30"/>
  <c r="G7" i="30"/>
  <c r="F7" i="30"/>
  <c r="E7" i="30"/>
  <c r="D7" i="30"/>
  <c r="C7" i="30"/>
  <c r="G6" i="30"/>
  <c r="F6" i="30"/>
  <c r="E6" i="30"/>
  <c r="D6" i="30"/>
  <c r="C6" i="30"/>
  <c r="G5" i="30"/>
  <c r="F5" i="30"/>
  <c r="E5" i="30"/>
  <c r="D5" i="30"/>
  <c r="C5" i="30"/>
  <c r="G4" i="30"/>
  <c r="F4" i="30"/>
  <c r="E4" i="30"/>
  <c r="D4" i="30"/>
  <c r="A3" i="30"/>
  <c r="A121" i="27"/>
  <c r="A106" i="27"/>
  <c r="A91" i="27"/>
  <c r="A76" i="27"/>
  <c r="A61" i="27"/>
  <c r="A31" i="27"/>
  <c r="A17" i="27"/>
  <c r="A3" i="27"/>
  <c r="A121" i="28"/>
  <c r="A106" i="28"/>
  <c r="A91" i="28"/>
  <c r="A76" i="28"/>
  <c r="A61" i="28"/>
  <c r="A31" i="28"/>
  <c r="A17" i="28"/>
  <c r="A3" i="28"/>
  <c r="A121" i="29"/>
  <c r="A106" i="29"/>
  <c r="A91" i="29"/>
  <c r="A76" i="29"/>
  <c r="A61" i="29"/>
  <c r="A31" i="29"/>
  <c r="A17" i="29"/>
  <c r="A3" i="29"/>
  <c r="G126" i="29"/>
  <c r="F126" i="29"/>
  <c r="E126" i="29"/>
  <c r="D126" i="29"/>
  <c r="C126" i="29"/>
  <c r="G125" i="29"/>
  <c r="F125" i="29"/>
  <c r="E125" i="29"/>
  <c r="D125" i="29"/>
  <c r="C125" i="29"/>
  <c r="G124" i="29"/>
  <c r="F124" i="29"/>
  <c r="E124" i="29"/>
  <c r="D124" i="29"/>
  <c r="C124" i="29"/>
  <c r="G123" i="29"/>
  <c r="F123" i="29"/>
  <c r="E123" i="29"/>
  <c r="D123" i="29"/>
  <c r="C123" i="29"/>
  <c r="G122" i="29"/>
  <c r="F122" i="29"/>
  <c r="E122" i="29"/>
  <c r="D122" i="29"/>
  <c r="F111" i="29"/>
  <c r="E111" i="29"/>
  <c r="D111" i="29"/>
  <c r="C111" i="29"/>
  <c r="F110" i="29"/>
  <c r="E110" i="29"/>
  <c r="D110" i="29"/>
  <c r="C110" i="29"/>
  <c r="F109" i="29"/>
  <c r="E109" i="29"/>
  <c r="D109" i="29"/>
  <c r="C109" i="29"/>
  <c r="F108" i="29"/>
  <c r="E108" i="29"/>
  <c r="D108" i="29"/>
  <c r="C108" i="29"/>
  <c r="F107" i="29"/>
  <c r="E107" i="29"/>
  <c r="D107" i="29"/>
  <c r="G96" i="29"/>
  <c r="F96" i="29"/>
  <c r="E96" i="29"/>
  <c r="D96" i="29"/>
  <c r="C96" i="29"/>
  <c r="G95" i="29"/>
  <c r="F95" i="29"/>
  <c r="E95" i="29"/>
  <c r="D95" i="29"/>
  <c r="C95" i="29"/>
  <c r="G94" i="29"/>
  <c r="F94" i="29"/>
  <c r="E94" i="29"/>
  <c r="D94" i="29"/>
  <c r="C94" i="29"/>
  <c r="G93" i="29"/>
  <c r="F93" i="29"/>
  <c r="E93" i="29"/>
  <c r="D93" i="29"/>
  <c r="C93" i="29"/>
  <c r="G92" i="29"/>
  <c r="F92" i="29"/>
  <c r="E92" i="29"/>
  <c r="D92" i="29"/>
  <c r="F81" i="29"/>
  <c r="E81" i="29"/>
  <c r="D81" i="29"/>
  <c r="C81" i="29"/>
  <c r="F80" i="29"/>
  <c r="E80" i="29"/>
  <c r="D80" i="29"/>
  <c r="C80" i="29"/>
  <c r="F79" i="29"/>
  <c r="E79" i="29"/>
  <c r="D79" i="29"/>
  <c r="C79" i="29"/>
  <c r="F78" i="29"/>
  <c r="E78" i="29"/>
  <c r="D78" i="29"/>
  <c r="C78" i="29"/>
  <c r="F77" i="29"/>
  <c r="E77" i="29"/>
  <c r="D77" i="29"/>
  <c r="F66" i="29"/>
  <c r="E66" i="29"/>
  <c r="D66" i="29"/>
  <c r="C66" i="29"/>
  <c r="F65" i="29"/>
  <c r="E65" i="29"/>
  <c r="D65" i="29"/>
  <c r="C65" i="29"/>
  <c r="F64" i="29"/>
  <c r="E64" i="29"/>
  <c r="D64" i="29"/>
  <c r="C64" i="29"/>
  <c r="F63" i="29"/>
  <c r="E63" i="29"/>
  <c r="D63" i="29"/>
  <c r="C63" i="29"/>
  <c r="F62" i="29"/>
  <c r="E62" i="29"/>
  <c r="D62" i="29"/>
  <c r="G36" i="29"/>
  <c r="F36" i="29"/>
  <c r="E36" i="29"/>
  <c r="D36" i="29"/>
  <c r="C36" i="29"/>
  <c r="G35" i="29"/>
  <c r="F35" i="29"/>
  <c r="E35" i="29"/>
  <c r="D35" i="29"/>
  <c r="C35" i="29"/>
  <c r="G34" i="29"/>
  <c r="F34" i="29"/>
  <c r="E34" i="29"/>
  <c r="D34" i="29"/>
  <c r="C34" i="29"/>
  <c r="G33" i="29"/>
  <c r="F33" i="29"/>
  <c r="E33" i="29"/>
  <c r="D33" i="29"/>
  <c r="C33" i="29"/>
  <c r="G32" i="29"/>
  <c r="F32" i="29"/>
  <c r="E32" i="29"/>
  <c r="D32" i="29"/>
  <c r="G22" i="29"/>
  <c r="F22" i="29"/>
  <c r="E22" i="29"/>
  <c r="D22" i="29"/>
  <c r="C22" i="29"/>
  <c r="G21" i="29"/>
  <c r="F21" i="29"/>
  <c r="E21" i="29"/>
  <c r="D21" i="29"/>
  <c r="C21" i="29"/>
  <c r="G20" i="29"/>
  <c r="F20" i="29"/>
  <c r="E20" i="29"/>
  <c r="D20" i="29"/>
  <c r="C20" i="29"/>
  <c r="G19" i="29"/>
  <c r="F19" i="29"/>
  <c r="E19" i="29"/>
  <c r="D19" i="29"/>
  <c r="C19" i="29"/>
  <c r="G18" i="29"/>
  <c r="F18" i="29"/>
  <c r="E18" i="29"/>
  <c r="D18" i="29"/>
  <c r="G8" i="29"/>
  <c r="F8" i="29"/>
  <c r="E8" i="29"/>
  <c r="D8" i="29"/>
  <c r="C8" i="29"/>
  <c r="G7" i="29"/>
  <c r="F7" i="29"/>
  <c r="E7" i="29"/>
  <c r="D7" i="29"/>
  <c r="C7" i="29"/>
  <c r="G6" i="29"/>
  <c r="F6" i="29"/>
  <c r="E6" i="29"/>
  <c r="D6" i="29"/>
  <c r="C6" i="29"/>
  <c r="G5" i="29"/>
  <c r="F5" i="29"/>
  <c r="E5" i="29"/>
  <c r="D5" i="29"/>
  <c r="C5" i="29"/>
  <c r="G4" i="29"/>
  <c r="F4" i="29"/>
  <c r="E4" i="29"/>
  <c r="D4" i="29"/>
  <c r="G126" i="27"/>
  <c r="F126" i="27"/>
  <c r="E126" i="27"/>
  <c r="D126" i="27"/>
  <c r="C126" i="27"/>
  <c r="G125" i="27"/>
  <c r="F125" i="27"/>
  <c r="E125" i="27"/>
  <c r="D125" i="27"/>
  <c r="C125" i="27"/>
  <c r="G124" i="27"/>
  <c r="F124" i="27"/>
  <c r="E124" i="27"/>
  <c r="D124" i="27"/>
  <c r="C124" i="27"/>
  <c r="G123" i="27"/>
  <c r="F123" i="27"/>
  <c r="E123" i="27"/>
  <c r="D123" i="27"/>
  <c r="C123" i="27"/>
  <c r="G122" i="27"/>
  <c r="F122" i="27"/>
  <c r="E122" i="27"/>
  <c r="D122" i="27"/>
  <c r="F111" i="27"/>
  <c r="E111" i="27"/>
  <c r="D111" i="27"/>
  <c r="C111" i="27"/>
  <c r="F110" i="27"/>
  <c r="E110" i="27"/>
  <c r="D110" i="27"/>
  <c r="C110" i="27"/>
  <c r="F109" i="27"/>
  <c r="E109" i="27"/>
  <c r="D109" i="27"/>
  <c r="C109" i="27"/>
  <c r="F108" i="27"/>
  <c r="E108" i="27"/>
  <c r="D108" i="27"/>
  <c r="C108" i="27"/>
  <c r="F107" i="27"/>
  <c r="E107" i="27"/>
  <c r="D107" i="27"/>
  <c r="G96" i="27"/>
  <c r="F96" i="27"/>
  <c r="E96" i="27"/>
  <c r="D96" i="27"/>
  <c r="C96" i="27"/>
  <c r="G95" i="27"/>
  <c r="F95" i="27"/>
  <c r="E95" i="27"/>
  <c r="D95" i="27"/>
  <c r="C95" i="27"/>
  <c r="G94" i="27"/>
  <c r="F94" i="27"/>
  <c r="E94" i="27"/>
  <c r="D94" i="27"/>
  <c r="C94" i="27"/>
  <c r="G93" i="27"/>
  <c r="F93" i="27"/>
  <c r="E93" i="27"/>
  <c r="D93" i="27"/>
  <c r="C93" i="27"/>
  <c r="G92" i="27"/>
  <c r="F92" i="27"/>
  <c r="E92" i="27"/>
  <c r="D92" i="27"/>
  <c r="F81" i="27"/>
  <c r="E81" i="27"/>
  <c r="D81" i="27"/>
  <c r="C81" i="27"/>
  <c r="F80" i="27"/>
  <c r="E80" i="27"/>
  <c r="D80" i="27"/>
  <c r="C80" i="27"/>
  <c r="F79" i="27"/>
  <c r="E79" i="27"/>
  <c r="D79" i="27"/>
  <c r="C79" i="27"/>
  <c r="F78" i="27"/>
  <c r="E78" i="27"/>
  <c r="D78" i="27"/>
  <c r="C78" i="27"/>
  <c r="F77" i="27"/>
  <c r="E77" i="27"/>
  <c r="D77" i="27"/>
  <c r="F66" i="27"/>
  <c r="E66" i="27"/>
  <c r="D66" i="27"/>
  <c r="C66" i="27"/>
  <c r="F65" i="27"/>
  <c r="E65" i="27"/>
  <c r="D65" i="27"/>
  <c r="C65" i="27"/>
  <c r="F64" i="27"/>
  <c r="E64" i="27"/>
  <c r="D64" i="27"/>
  <c r="C64" i="27"/>
  <c r="F63" i="27"/>
  <c r="E63" i="27"/>
  <c r="D63" i="27"/>
  <c r="C63" i="27"/>
  <c r="F62" i="27"/>
  <c r="E62" i="27"/>
  <c r="D62" i="27"/>
  <c r="G36" i="27"/>
  <c r="F36" i="27"/>
  <c r="E36" i="27"/>
  <c r="D36" i="27"/>
  <c r="C36" i="27"/>
  <c r="G35" i="27"/>
  <c r="F35" i="27"/>
  <c r="E35" i="27"/>
  <c r="D35" i="27"/>
  <c r="C35" i="27"/>
  <c r="G34" i="27"/>
  <c r="F34" i="27"/>
  <c r="E34" i="27"/>
  <c r="D34" i="27"/>
  <c r="C34" i="27"/>
  <c r="G33" i="27"/>
  <c r="F33" i="27"/>
  <c r="E33" i="27"/>
  <c r="D33" i="27"/>
  <c r="C33" i="27"/>
  <c r="G32" i="27"/>
  <c r="F32" i="27"/>
  <c r="E32" i="27"/>
  <c r="D32" i="27"/>
  <c r="G22" i="27"/>
  <c r="F22" i="27"/>
  <c r="E22" i="27"/>
  <c r="D22" i="27"/>
  <c r="C22" i="27"/>
  <c r="G21" i="27"/>
  <c r="F21" i="27"/>
  <c r="E21" i="27"/>
  <c r="D21" i="27"/>
  <c r="C21" i="27"/>
  <c r="G20" i="27"/>
  <c r="F20" i="27"/>
  <c r="E20" i="27"/>
  <c r="D20" i="27"/>
  <c r="C20" i="27"/>
  <c r="G19" i="27"/>
  <c r="F19" i="27"/>
  <c r="E19" i="27"/>
  <c r="D19" i="27"/>
  <c r="C19" i="27"/>
  <c r="G18" i="27"/>
  <c r="F18" i="27"/>
  <c r="E18" i="27"/>
  <c r="D18" i="27"/>
  <c r="G8" i="27"/>
  <c r="F8" i="27"/>
  <c r="E8" i="27"/>
  <c r="D8" i="27"/>
  <c r="C8" i="27"/>
  <c r="G7" i="27"/>
  <c r="F7" i="27"/>
  <c r="E7" i="27"/>
  <c r="D7" i="27"/>
  <c r="C7" i="27"/>
  <c r="G6" i="27"/>
  <c r="F6" i="27"/>
  <c r="E6" i="27"/>
  <c r="D6" i="27"/>
  <c r="C6" i="27"/>
  <c r="G5" i="27"/>
  <c r="F5" i="27"/>
  <c r="E5" i="27"/>
  <c r="D5" i="27"/>
  <c r="C5" i="27"/>
  <c r="G4" i="27"/>
  <c r="F4" i="27"/>
  <c r="E4" i="27"/>
  <c r="D4" i="27"/>
  <c r="G126" i="28"/>
  <c r="F126" i="28"/>
  <c r="E126" i="28"/>
  <c r="D126" i="28"/>
  <c r="C126" i="28"/>
  <c r="G125" i="28"/>
  <c r="F125" i="28"/>
  <c r="E125" i="28"/>
  <c r="D125" i="28"/>
  <c r="C125" i="28"/>
  <c r="G124" i="28"/>
  <c r="F124" i="28"/>
  <c r="E124" i="28"/>
  <c r="D124" i="28"/>
  <c r="C124" i="28"/>
  <c r="G123" i="28"/>
  <c r="F123" i="28"/>
  <c r="E123" i="28"/>
  <c r="D123" i="28"/>
  <c r="C123" i="28"/>
  <c r="G122" i="28"/>
  <c r="F122" i="28"/>
  <c r="E122" i="28"/>
  <c r="D122" i="28"/>
  <c r="F111" i="28"/>
  <c r="E111" i="28"/>
  <c r="D111" i="28"/>
  <c r="C111" i="28"/>
  <c r="F110" i="28"/>
  <c r="E110" i="28"/>
  <c r="D110" i="28"/>
  <c r="C110" i="28"/>
  <c r="F109" i="28"/>
  <c r="E109" i="28"/>
  <c r="D109" i="28"/>
  <c r="C109" i="28"/>
  <c r="F108" i="28"/>
  <c r="E108" i="28"/>
  <c r="D108" i="28"/>
  <c r="C108" i="28"/>
  <c r="F107" i="28"/>
  <c r="E107" i="28"/>
  <c r="D107" i="28"/>
  <c r="G96" i="28"/>
  <c r="F96" i="28"/>
  <c r="E96" i="28"/>
  <c r="D96" i="28"/>
  <c r="C96" i="28"/>
  <c r="G95" i="28"/>
  <c r="F95" i="28"/>
  <c r="E95" i="28"/>
  <c r="D95" i="28"/>
  <c r="C95" i="28"/>
  <c r="G94" i="28"/>
  <c r="F94" i="28"/>
  <c r="E94" i="28"/>
  <c r="D94" i="28"/>
  <c r="C94" i="28"/>
  <c r="G93" i="28"/>
  <c r="F93" i="28"/>
  <c r="E93" i="28"/>
  <c r="D93" i="28"/>
  <c r="C93" i="28"/>
  <c r="G92" i="28"/>
  <c r="F92" i="28"/>
  <c r="E92" i="28"/>
  <c r="D92" i="28"/>
  <c r="F81" i="28"/>
  <c r="E81" i="28"/>
  <c r="D81" i="28"/>
  <c r="C81" i="28"/>
  <c r="F80" i="28"/>
  <c r="E80" i="28"/>
  <c r="D80" i="28"/>
  <c r="C80" i="28"/>
  <c r="F79" i="28"/>
  <c r="E79" i="28"/>
  <c r="D79" i="28"/>
  <c r="C79" i="28"/>
  <c r="F78" i="28"/>
  <c r="E78" i="28"/>
  <c r="D78" i="28"/>
  <c r="C78" i="28"/>
  <c r="F77" i="28"/>
  <c r="E77" i="28"/>
  <c r="D77" i="28"/>
  <c r="F66" i="28"/>
  <c r="E66" i="28"/>
  <c r="D66" i="28"/>
  <c r="C66" i="28"/>
  <c r="F65" i="28"/>
  <c r="E65" i="28"/>
  <c r="D65" i="28"/>
  <c r="C65" i="28"/>
  <c r="F64" i="28"/>
  <c r="E64" i="28"/>
  <c r="D64" i="28"/>
  <c r="C64" i="28"/>
  <c r="F63" i="28"/>
  <c r="E63" i="28"/>
  <c r="D63" i="28"/>
  <c r="C63" i="28"/>
  <c r="F62" i="28"/>
  <c r="E62" i="28"/>
  <c r="D62" i="28"/>
  <c r="G36" i="28"/>
  <c r="F36" i="28"/>
  <c r="E36" i="28"/>
  <c r="D36" i="28"/>
  <c r="C36" i="28"/>
  <c r="G35" i="28"/>
  <c r="F35" i="28"/>
  <c r="E35" i="28"/>
  <c r="D35" i="28"/>
  <c r="C35" i="28"/>
  <c r="G34" i="28"/>
  <c r="F34" i="28"/>
  <c r="E34" i="28"/>
  <c r="D34" i="28"/>
  <c r="C34" i="28"/>
  <c r="G33" i="28"/>
  <c r="F33" i="28"/>
  <c r="E33" i="28"/>
  <c r="D33" i="28"/>
  <c r="C33" i="28"/>
  <c r="G32" i="28"/>
  <c r="F32" i="28"/>
  <c r="E32" i="28"/>
  <c r="D32" i="28"/>
  <c r="G22" i="28"/>
  <c r="F22" i="28"/>
  <c r="E22" i="28"/>
  <c r="D22" i="28"/>
  <c r="C22" i="28"/>
  <c r="G21" i="28"/>
  <c r="F21" i="28"/>
  <c r="E21" i="28"/>
  <c r="D21" i="28"/>
  <c r="C21" i="28"/>
  <c r="G20" i="28"/>
  <c r="F20" i="28"/>
  <c r="E20" i="28"/>
  <c r="D20" i="28"/>
  <c r="C20" i="28"/>
  <c r="G19" i="28"/>
  <c r="F19" i="28"/>
  <c r="E19" i="28"/>
  <c r="D19" i="28"/>
  <c r="C19" i="28"/>
  <c r="G18" i="28"/>
  <c r="F18" i="28"/>
  <c r="E18" i="28"/>
  <c r="D18" i="28"/>
  <c r="G8" i="28"/>
  <c r="F8" i="28"/>
  <c r="E8" i="28"/>
  <c r="D8" i="28"/>
  <c r="C8" i="28"/>
  <c r="G7" i="28"/>
  <c r="F7" i="28"/>
  <c r="E7" i="28"/>
  <c r="D7" i="28"/>
  <c r="C7" i="28"/>
  <c r="G6" i="28"/>
  <c r="F6" i="28"/>
  <c r="E6" i="28"/>
  <c r="D6" i="28"/>
  <c r="C6" i="28"/>
  <c r="G5" i="28"/>
  <c r="F5" i="28"/>
  <c r="E5" i="28"/>
  <c r="D5" i="28"/>
  <c r="C5" i="28"/>
  <c r="G4" i="28"/>
  <c r="F4" i="28"/>
  <c r="E4" i="28"/>
  <c r="D4" i="28"/>
  <c r="G123" i="26"/>
  <c r="F123" i="26"/>
  <c r="E123" i="26"/>
  <c r="D123" i="26"/>
  <c r="C123" i="26"/>
  <c r="G122" i="26"/>
  <c r="F122" i="26"/>
  <c r="E122" i="26"/>
  <c r="D122" i="26"/>
  <c r="C122" i="26"/>
  <c r="G121" i="26"/>
  <c r="F121" i="26"/>
  <c r="E121" i="26"/>
  <c r="D121" i="26"/>
  <c r="C121" i="26"/>
  <c r="G120" i="26"/>
  <c r="F120" i="26"/>
  <c r="E120" i="26"/>
  <c r="D120" i="26"/>
  <c r="A119" i="26"/>
  <c r="F108" i="26"/>
  <c r="E108" i="26"/>
  <c r="D108" i="26"/>
  <c r="C108" i="26"/>
  <c r="F107" i="26"/>
  <c r="E107" i="26"/>
  <c r="D107" i="26"/>
  <c r="C107" i="26"/>
  <c r="F106" i="26"/>
  <c r="E106" i="26"/>
  <c r="D106" i="26"/>
  <c r="C106" i="26"/>
  <c r="F105" i="26"/>
  <c r="E105" i="26"/>
  <c r="D105" i="26"/>
  <c r="A104" i="26"/>
  <c r="G93" i="26"/>
  <c r="F93" i="26"/>
  <c r="E93" i="26"/>
  <c r="D93" i="26"/>
  <c r="C93" i="26"/>
  <c r="G92" i="26"/>
  <c r="F92" i="26"/>
  <c r="E92" i="26"/>
  <c r="D92" i="26"/>
  <c r="C92" i="26"/>
  <c r="G91" i="26"/>
  <c r="F91" i="26"/>
  <c r="E91" i="26"/>
  <c r="D91" i="26"/>
  <c r="C91" i="26"/>
  <c r="G90" i="26"/>
  <c r="F90" i="26"/>
  <c r="E90" i="26"/>
  <c r="D90" i="26"/>
  <c r="A89" i="26"/>
  <c r="F78" i="26"/>
  <c r="E78" i="26"/>
  <c r="D78" i="26"/>
  <c r="C78" i="26"/>
  <c r="F77" i="26"/>
  <c r="E77" i="26"/>
  <c r="D77" i="26"/>
  <c r="C77" i="26"/>
  <c r="F76" i="26"/>
  <c r="E76" i="26"/>
  <c r="D76" i="26"/>
  <c r="C76" i="26"/>
  <c r="F75" i="26"/>
  <c r="E75" i="26"/>
  <c r="D75" i="26"/>
  <c r="A74" i="26"/>
  <c r="F63" i="26"/>
  <c r="E63" i="26"/>
  <c r="D63" i="26"/>
  <c r="C63" i="26"/>
  <c r="F62" i="26"/>
  <c r="E62" i="26"/>
  <c r="D62" i="26"/>
  <c r="C62" i="26"/>
  <c r="F61" i="26"/>
  <c r="E61" i="26"/>
  <c r="D61" i="26"/>
  <c r="C61" i="26"/>
  <c r="F60" i="26"/>
  <c r="E60" i="26"/>
  <c r="D60" i="26"/>
  <c r="A59" i="26"/>
  <c r="G36" i="26"/>
  <c r="F36" i="26"/>
  <c r="E36" i="26"/>
  <c r="D36" i="26"/>
  <c r="C36" i="26"/>
  <c r="G35" i="26"/>
  <c r="F35" i="26"/>
  <c r="E35" i="26"/>
  <c r="D35" i="26"/>
  <c r="C35" i="26"/>
  <c r="G34" i="26"/>
  <c r="F34" i="26"/>
  <c r="E34" i="26"/>
  <c r="D34" i="26"/>
  <c r="C34" i="26"/>
  <c r="G33" i="26"/>
  <c r="F33" i="26"/>
  <c r="E33" i="26"/>
  <c r="D33" i="26"/>
  <c r="A32" i="26"/>
  <c r="G21" i="26"/>
  <c r="F21" i="26"/>
  <c r="E21" i="26"/>
  <c r="D21" i="26"/>
  <c r="C21" i="26"/>
  <c r="G20" i="26"/>
  <c r="F20" i="26"/>
  <c r="E20" i="26"/>
  <c r="D20" i="26"/>
  <c r="C20" i="26"/>
  <c r="G19" i="26"/>
  <c r="F19" i="26"/>
  <c r="E19" i="26"/>
  <c r="D19" i="26"/>
  <c r="C19" i="26"/>
  <c r="G18" i="26"/>
  <c r="F18" i="26"/>
  <c r="E18" i="26"/>
  <c r="D18" i="26"/>
  <c r="A17" i="26"/>
  <c r="G7" i="26"/>
  <c r="F7" i="26"/>
  <c r="E7" i="26"/>
  <c r="D7" i="26"/>
  <c r="C7" i="26"/>
  <c r="G6" i="26"/>
  <c r="F6" i="26"/>
  <c r="E6" i="26"/>
  <c r="D6" i="26"/>
  <c r="C6" i="26"/>
  <c r="G5" i="26"/>
  <c r="F5" i="26"/>
  <c r="E5" i="26"/>
  <c r="D5" i="26"/>
  <c r="C5" i="26"/>
  <c r="G4" i="26"/>
  <c r="F4" i="26"/>
  <c r="E4" i="26"/>
  <c r="D4" i="26"/>
  <c r="A3" i="26"/>
  <c r="G123" i="25"/>
  <c r="F123" i="25"/>
  <c r="E123" i="25"/>
  <c r="D123" i="25"/>
  <c r="C123" i="25"/>
  <c r="G122" i="25"/>
  <c r="F122" i="25"/>
  <c r="E122" i="25"/>
  <c r="D122" i="25"/>
  <c r="C122" i="25"/>
  <c r="G121" i="25"/>
  <c r="F121" i="25"/>
  <c r="E121" i="25"/>
  <c r="D121" i="25"/>
  <c r="C121" i="25"/>
  <c r="G120" i="25"/>
  <c r="F120" i="25"/>
  <c r="E120" i="25"/>
  <c r="D120" i="25"/>
  <c r="A119" i="25"/>
  <c r="F108" i="25"/>
  <c r="E108" i="25"/>
  <c r="D108" i="25"/>
  <c r="C108" i="25"/>
  <c r="F107" i="25"/>
  <c r="E107" i="25"/>
  <c r="D107" i="25"/>
  <c r="C107" i="25"/>
  <c r="F106" i="25"/>
  <c r="E106" i="25"/>
  <c r="D106" i="25"/>
  <c r="C106" i="25"/>
  <c r="F105" i="25"/>
  <c r="E105" i="25"/>
  <c r="D105" i="25"/>
  <c r="A104" i="25"/>
  <c r="G93" i="25"/>
  <c r="F93" i="25"/>
  <c r="E93" i="25"/>
  <c r="D93" i="25"/>
  <c r="C93" i="25"/>
  <c r="G92" i="25"/>
  <c r="F92" i="25"/>
  <c r="E92" i="25"/>
  <c r="D92" i="25"/>
  <c r="C92" i="25"/>
  <c r="G91" i="25"/>
  <c r="F91" i="25"/>
  <c r="E91" i="25"/>
  <c r="D91" i="25"/>
  <c r="C91" i="25"/>
  <c r="G90" i="25"/>
  <c r="F90" i="25"/>
  <c r="E90" i="25"/>
  <c r="D90" i="25"/>
  <c r="A89" i="25"/>
  <c r="F78" i="25"/>
  <c r="E78" i="25"/>
  <c r="D78" i="25"/>
  <c r="C78" i="25"/>
  <c r="F77" i="25"/>
  <c r="E77" i="25"/>
  <c r="D77" i="25"/>
  <c r="C77" i="25"/>
  <c r="F76" i="25"/>
  <c r="E76" i="25"/>
  <c r="D76" i="25"/>
  <c r="C76" i="25"/>
  <c r="F75" i="25"/>
  <c r="E75" i="25"/>
  <c r="D75" i="25"/>
  <c r="A74" i="25"/>
  <c r="F63" i="25"/>
  <c r="E63" i="25"/>
  <c r="D63" i="25"/>
  <c r="C63" i="25"/>
  <c r="F62" i="25"/>
  <c r="E62" i="25"/>
  <c r="D62" i="25"/>
  <c r="C62" i="25"/>
  <c r="F61" i="25"/>
  <c r="E61" i="25"/>
  <c r="D61" i="25"/>
  <c r="C61" i="25"/>
  <c r="F60" i="25"/>
  <c r="E60" i="25"/>
  <c r="D60" i="25"/>
  <c r="A59" i="25"/>
  <c r="G36" i="25"/>
  <c r="F36" i="25"/>
  <c r="E36" i="25"/>
  <c r="D36" i="25"/>
  <c r="C36" i="25"/>
  <c r="G35" i="25"/>
  <c r="F35" i="25"/>
  <c r="E35" i="25"/>
  <c r="D35" i="25"/>
  <c r="C35" i="25"/>
  <c r="G34" i="25"/>
  <c r="F34" i="25"/>
  <c r="E34" i="25"/>
  <c r="D34" i="25"/>
  <c r="C34" i="25"/>
  <c r="G33" i="25"/>
  <c r="F33" i="25"/>
  <c r="E33" i="25"/>
  <c r="D33" i="25"/>
  <c r="A32" i="25"/>
  <c r="G21" i="25"/>
  <c r="F21" i="25"/>
  <c r="E21" i="25"/>
  <c r="D21" i="25"/>
  <c r="C21" i="25"/>
  <c r="G20" i="25"/>
  <c r="F20" i="25"/>
  <c r="E20" i="25"/>
  <c r="D20" i="25"/>
  <c r="C20" i="25"/>
  <c r="G19" i="25"/>
  <c r="F19" i="25"/>
  <c r="E19" i="25"/>
  <c r="D19" i="25"/>
  <c r="C19" i="25"/>
  <c r="G18" i="25"/>
  <c r="F18" i="25"/>
  <c r="E18" i="25"/>
  <c r="D18" i="25"/>
  <c r="A17" i="25"/>
  <c r="G7" i="25"/>
  <c r="F7" i="25"/>
  <c r="E7" i="25"/>
  <c r="D7" i="25"/>
  <c r="C7" i="25"/>
  <c r="G6" i="25"/>
  <c r="F6" i="25"/>
  <c r="E6" i="25"/>
  <c r="D6" i="25"/>
  <c r="C6" i="25"/>
  <c r="G5" i="25"/>
  <c r="F5" i="25"/>
  <c r="E5" i="25"/>
  <c r="D5" i="25"/>
  <c r="C5" i="25"/>
  <c r="G4" i="25"/>
  <c r="F4" i="25"/>
  <c r="E4" i="25"/>
  <c r="D4" i="25"/>
  <c r="A3" i="25"/>
  <c r="G123" i="24"/>
  <c r="F123" i="24"/>
  <c r="E123" i="24"/>
  <c r="D123" i="24"/>
  <c r="C123" i="24"/>
  <c r="G122" i="24"/>
  <c r="F122" i="24"/>
  <c r="E122" i="24"/>
  <c r="D122" i="24"/>
  <c r="C122" i="24"/>
  <c r="G121" i="24"/>
  <c r="F121" i="24"/>
  <c r="E121" i="24"/>
  <c r="D121" i="24"/>
  <c r="C121" i="24"/>
  <c r="G120" i="24"/>
  <c r="F120" i="24"/>
  <c r="E120" i="24"/>
  <c r="D120" i="24"/>
  <c r="A119" i="24"/>
  <c r="F108" i="24"/>
  <c r="E108" i="24"/>
  <c r="D108" i="24"/>
  <c r="C108" i="24"/>
  <c r="F107" i="24"/>
  <c r="E107" i="24"/>
  <c r="D107" i="24"/>
  <c r="C107" i="24"/>
  <c r="F106" i="24"/>
  <c r="E106" i="24"/>
  <c r="D106" i="24"/>
  <c r="C106" i="24"/>
  <c r="F105" i="24"/>
  <c r="E105" i="24"/>
  <c r="D105" i="24"/>
  <c r="A104" i="24"/>
  <c r="G93" i="24"/>
  <c r="F93" i="24"/>
  <c r="E93" i="24"/>
  <c r="D93" i="24"/>
  <c r="C93" i="24"/>
  <c r="G92" i="24"/>
  <c r="F92" i="24"/>
  <c r="E92" i="24"/>
  <c r="D92" i="24"/>
  <c r="C92" i="24"/>
  <c r="G91" i="24"/>
  <c r="F91" i="24"/>
  <c r="E91" i="24"/>
  <c r="D91" i="24"/>
  <c r="C91" i="24"/>
  <c r="G90" i="24"/>
  <c r="F90" i="24"/>
  <c r="E90" i="24"/>
  <c r="D90" i="24"/>
  <c r="A89" i="24"/>
  <c r="F78" i="24"/>
  <c r="E78" i="24"/>
  <c r="D78" i="24"/>
  <c r="C78" i="24"/>
  <c r="F77" i="24"/>
  <c r="E77" i="24"/>
  <c r="D77" i="24"/>
  <c r="C77" i="24"/>
  <c r="F76" i="24"/>
  <c r="E76" i="24"/>
  <c r="D76" i="24"/>
  <c r="C76" i="24"/>
  <c r="F75" i="24"/>
  <c r="E75" i="24"/>
  <c r="D75" i="24"/>
  <c r="A74" i="24"/>
  <c r="F63" i="24"/>
  <c r="E63" i="24"/>
  <c r="D63" i="24"/>
  <c r="C63" i="24"/>
  <c r="F62" i="24"/>
  <c r="E62" i="24"/>
  <c r="D62" i="24"/>
  <c r="C62" i="24"/>
  <c r="F61" i="24"/>
  <c r="E61" i="24"/>
  <c r="D61" i="24"/>
  <c r="C61" i="24"/>
  <c r="F60" i="24"/>
  <c r="E60" i="24"/>
  <c r="D60" i="24"/>
  <c r="A59" i="24"/>
  <c r="G36" i="24"/>
  <c r="F36" i="24"/>
  <c r="E36" i="24"/>
  <c r="D36" i="24"/>
  <c r="C36" i="24"/>
  <c r="G35" i="24"/>
  <c r="F35" i="24"/>
  <c r="E35" i="24"/>
  <c r="D35" i="24"/>
  <c r="C35" i="24"/>
  <c r="G34" i="24"/>
  <c r="F34" i="24"/>
  <c r="E34" i="24"/>
  <c r="D34" i="24"/>
  <c r="C34" i="24"/>
  <c r="G33" i="24"/>
  <c r="F33" i="24"/>
  <c r="E33" i="24"/>
  <c r="D33" i="24"/>
  <c r="A32" i="24"/>
  <c r="G21" i="24"/>
  <c r="F21" i="24"/>
  <c r="E21" i="24"/>
  <c r="D21" i="24"/>
  <c r="C21" i="24"/>
  <c r="G20" i="24"/>
  <c r="F20" i="24"/>
  <c r="E20" i="24"/>
  <c r="D20" i="24"/>
  <c r="C20" i="24"/>
  <c r="G19" i="24"/>
  <c r="F19" i="24"/>
  <c r="E19" i="24"/>
  <c r="D19" i="24"/>
  <c r="C19" i="24"/>
  <c r="G18" i="24"/>
  <c r="F18" i="24"/>
  <c r="E18" i="24"/>
  <c r="D18" i="24"/>
  <c r="A17" i="24"/>
  <c r="G7" i="24"/>
  <c r="F7" i="24"/>
  <c r="E7" i="24"/>
  <c r="D7" i="24"/>
  <c r="C7" i="24"/>
  <c r="G6" i="24"/>
  <c r="F6" i="24"/>
  <c r="E6" i="24"/>
  <c r="D6" i="24"/>
  <c r="C6" i="24"/>
  <c r="G5" i="24"/>
  <c r="F5" i="24"/>
  <c r="E5" i="24"/>
  <c r="D5" i="24"/>
  <c r="C5" i="24"/>
  <c r="G4" i="24"/>
  <c r="F4" i="24"/>
  <c r="E4" i="24"/>
  <c r="D4" i="24"/>
  <c r="A3" i="24"/>
  <c r="G123" i="23"/>
  <c r="F123" i="23"/>
  <c r="E123" i="23"/>
  <c r="D123" i="23"/>
  <c r="C123" i="23"/>
  <c r="G122" i="23"/>
  <c r="F122" i="23"/>
  <c r="E122" i="23"/>
  <c r="D122" i="23"/>
  <c r="C122" i="23"/>
  <c r="G121" i="23"/>
  <c r="F121" i="23"/>
  <c r="E121" i="23"/>
  <c r="D121" i="23"/>
  <c r="C121" i="23"/>
  <c r="G120" i="23"/>
  <c r="F120" i="23"/>
  <c r="E120" i="23"/>
  <c r="D120" i="23"/>
  <c r="A119" i="23"/>
  <c r="F108" i="23"/>
  <c r="E108" i="23"/>
  <c r="D108" i="23"/>
  <c r="C108" i="23"/>
  <c r="F107" i="23"/>
  <c r="E107" i="23"/>
  <c r="D107" i="23"/>
  <c r="C107" i="23"/>
  <c r="F106" i="23"/>
  <c r="E106" i="23"/>
  <c r="D106" i="23"/>
  <c r="C106" i="23"/>
  <c r="F105" i="23"/>
  <c r="E105" i="23"/>
  <c r="D105" i="23"/>
  <c r="A104" i="23"/>
  <c r="G93" i="23"/>
  <c r="F93" i="23"/>
  <c r="E93" i="23"/>
  <c r="D93" i="23"/>
  <c r="C93" i="23"/>
  <c r="G92" i="23"/>
  <c r="F92" i="23"/>
  <c r="E92" i="23"/>
  <c r="D92" i="23"/>
  <c r="C92" i="23"/>
  <c r="G91" i="23"/>
  <c r="F91" i="23"/>
  <c r="E91" i="23"/>
  <c r="D91" i="23"/>
  <c r="C91" i="23"/>
  <c r="G90" i="23"/>
  <c r="F90" i="23"/>
  <c r="E90" i="23"/>
  <c r="D90" i="23"/>
  <c r="A89" i="23"/>
  <c r="F78" i="23"/>
  <c r="E78" i="23"/>
  <c r="D78" i="23"/>
  <c r="C78" i="23"/>
  <c r="F77" i="23"/>
  <c r="E77" i="23"/>
  <c r="D77" i="23"/>
  <c r="C77" i="23"/>
  <c r="F76" i="23"/>
  <c r="E76" i="23"/>
  <c r="D76" i="23"/>
  <c r="C76" i="23"/>
  <c r="F75" i="23"/>
  <c r="E75" i="23"/>
  <c r="D75" i="23"/>
  <c r="A74" i="23"/>
  <c r="F63" i="23"/>
  <c r="E63" i="23"/>
  <c r="D63" i="23"/>
  <c r="C63" i="23"/>
  <c r="F62" i="23"/>
  <c r="E62" i="23"/>
  <c r="D62" i="23"/>
  <c r="C62" i="23"/>
  <c r="F61" i="23"/>
  <c r="E61" i="23"/>
  <c r="D61" i="23"/>
  <c r="C61" i="23"/>
  <c r="F60" i="23"/>
  <c r="E60" i="23"/>
  <c r="D60" i="23"/>
  <c r="A59" i="23"/>
  <c r="G36" i="23"/>
  <c r="F36" i="23"/>
  <c r="E36" i="23"/>
  <c r="D36" i="23"/>
  <c r="C36" i="23"/>
  <c r="G35" i="23"/>
  <c r="F35" i="23"/>
  <c r="E35" i="23"/>
  <c r="D35" i="23"/>
  <c r="C35" i="23"/>
  <c r="G34" i="23"/>
  <c r="F34" i="23"/>
  <c r="E34" i="23"/>
  <c r="D34" i="23"/>
  <c r="C34" i="23"/>
  <c r="G33" i="23"/>
  <c r="F33" i="23"/>
  <c r="E33" i="23"/>
  <c r="D33" i="23"/>
  <c r="A32" i="23"/>
  <c r="G21" i="23"/>
  <c r="F21" i="23"/>
  <c r="E21" i="23"/>
  <c r="D21" i="23"/>
  <c r="C21" i="23"/>
  <c r="G20" i="23"/>
  <c r="F20" i="23"/>
  <c r="E20" i="23"/>
  <c r="D20" i="23"/>
  <c r="C20" i="23"/>
  <c r="G19" i="23"/>
  <c r="F19" i="23"/>
  <c r="E19" i="23"/>
  <c r="D19" i="23"/>
  <c r="C19" i="23"/>
  <c r="G18" i="23"/>
  <c r="F18" i="23"/>
  <c r="E18" i="23"/>
  <c r="D18" i="23"/>
  <c r="A17" i="23"/>
  <c r="G7" i="23"/>
  <c r="F7" i="23"/>
  <c r="E7" i="23"/>
  <c r="D7" i="23"/>
  <c r="C7" i="23"/>
  <c r="G6" i="23"/>
  <c r="F6" i="23"/>
  <c r="E6" i="23"/>
  <c r="D6" i="23"/>
  <c r="C6" i="23"/>
  <c r="G5" i="23"/>
  <c r="F5" i="23"/>
  <c r="E5" i="23"/>
  <c r="D5" i="23"/>
  <c r="C5" i="23"/>
  <c r="G4" i="23"/>
  <c r="F4" i="23"/>
  <c r="E4" i="23"/>
  <c r="D4" i="23"/>
  <c r="A3" i="23"/>
  <c r="G123" i="22"/>
  <c r="F123" i="22"/>
  <c r="E123" i="22"/>
  <c r="D123" i="22"/>
  <c r="C123" i="22"/>
  <c r="G122" i="22"/>
  <c r="F122" i="22"/>
  <c r="E122" i="22"/>
  <c r="D122" i="22"/>
  <c r="C122" i="22"/>
  <c r="G121" i="22"/>
  <c r="F121" i="22"/>
  <c r="E121" i="22"/>
  <c r="D121" i="22"/>
  <c r="C121" i="22"/>
  <c r="G120" i="22"/>
  <c r="F120" i="22"/>
  <c r="E120" i="22"/>
  <c r="D120" i="22"/>
  <c r="A119" i="22"/>
  <c r="F108" i="22"/>
  <c r="E108" i="22"/>
  <c r="D108" i="22"/>
  <c r="C108" i="22"/>
  <c r="F107" i="22"/>
  <c r="E107" i="22"/>
  <c r="D107" i="22"/>
  <c r="C107" i="22"/>
  <c r="F106" i="22"/>
  <c r="E106" i="22"/>
  <c r="D106" i="22"/>
  <c r="C106" i="22"/>
  <c r="F105" i="22"/>
  <c r="E105" i="22"/>
  <c r="D105" i="22"/>
  <c r="A104" i="22"/>
  <c r="G93" i="22"/>
  <c r="F93" i="22"/>
  <c r="E93" i="22"/>
  <c r="D93" i="22"/>
  <c r="C93" i="22"/>
  <c r="G92" i="22"/>
  <c r="F92" i="22"/>
  <c r="E92" i="22"/>
  <c r="D92" i="22"/>
  <c r="C92" i="22"/>
  <c r="G91" i="22"/>
  <c r="F91" i="22"/>
  <c r="E91" i="22"/>
  <c r="D91" i="22"/>
  <c r="C91" i="22"/>
  <c r="G90" i="22"/>
  <c r="F90" i="22"/>
  <c r="E90" i="22"/>
  <c r="D90" i="22"/>
  <c r="A89" i="22"/>
  <c r="F78" i="22"/>
  <c r="E78" i="22"/>
  <c r="D78" i="22"/>
  <c r="C78" i="22"/>
  <c r="F77" i="22"/>
  <c r="E77" i="22"/>
  <c r="D77" i="22"/>
  <c r="C77" i="22"/>
  <c r="F76" i="22"/>
  <c r="E76" i="22"/>
  <c r="D76" i="22"/>
  <c r="C76" i="22"/>
  <c r="F75" i="22"/>
  <c r="E75" i="22"/>
  <c r="D75" i="22"/>
  <c r="A74" i="22"/>
  <c r="F63" i="22"/>
  <c r="E63" i="22"/>
  <c r="D63" i="22"/>
  <c r="C63" i="22"/>
  <c r="F62" i="22"/>
  <c r="E62" i="22"/>
  <c r="D62" i="22"/>
  <c r="C62" i="22"/>
  <c r="F61" i="22"/>
  <c r="E61" i="22"/>
  <c r="D61" i="22"/>
  <c r="C61" i="22"/>
  <c r="F60" i="22"/>
  <c r="E60" i="22"/>
  <c r="D60" i="22"/>
  <c r="A59" i="22"/>
  <c r="G36" i="22"/>
  <c r="F36" i="22"/>
  <c r="E36" i="22"/>
  <c r="D36" i="22"/>
  <c r="C36" i="22"/>
  <c r="G35" i="22"/>
  <c r="F35" i="22"/>
  <c r="E35" i="22"/>
  <c r="D35" i="22"/>
  <c r="C35" i="22"/>
  <c r="G34" i="22"/>
  <c r="F34" i="22"/>
  <c r="E34" i="22"/>
  <c r="D34" i="22"/>
  <c r="C34" i="22"/>
  <c r="G33" i="22"/>
  <c r="F33" i="22"/>
  <c r="E33" i="22"/>
  <c r="D33" i="22"/>
  <c r="A32" i="22"/>
  <c r="G21" i="22"/>
  <c r="F21" i="22"/>
  <c r="E21" i="22"/>
  <c r="D21" i="22"/>
  <c r="C21" i="22"/>
  <c r="G20" i="22"/>
  <c r="F20" i="22"/>
  <c r="E20" i="22"/>
  <c r="D20" i="22"/>
  <c r="C20" i="22"/>
  <c r="G19" i="22"/>
  <c r="F19" i="22"/>
  <c r="E19" i="22"/>
  <c r="D19" i="22"/>
  <c r="C19" i="22"/>
  <c r="G18" i="22"/>
  <c r="F18" i="22"/>
  <c r="E18" i="22"/>
  <c r="D18" i="22"/>
  <c r="A17" i="22"/>
  <c r="G7" i="22"/>
  <c r="F7" i="22"/>
  <c r="E7" i="22"/>
  <c r="D7" i="22"/>
  <c r="C7" i="22"/>
  <c r="G6" i="22"/>
  <c r="F6" i="22"/>
  <c r="E6" i="22"/>
  <c r="D6" i="22"/>
  <c r="C6" i="22"/>
  <c r="G5" i="22"/>
  <c r="F5" i="22"/>
  <c r="E5" i="22"/>
  <c r="D5" i="22"/>
  <c r="C5" i="22"/>
  <c r="G4" i="22"/>
  <c r="F4" i="22"/>
  <c r="E4" i="22"/>
  <c r="D4" i="22"/>
  <c r="A3" i="22"/>
  <c r="F108" i="21"/>
  <c r="E108" i="21"/>
  <c r="D108" i="21"/>
  <c r="C108" i="21"/>
  <c r="F107" i="21"/>
  <c r="E107" i="21"/>
  <c r="D107" i="21"/>
  <c r="C107" i="21"/>
  <c r="F106" i="21"/>
  <c r="E106" i="21"/>
  <c r="D106" i="21"/>
  <c r="C106" i="21"/>
  <c r="F105" i="21"/>
  <c r="E105" i="21"/>
  <c r="D105" i="21"/>
  <c r="F78" i="21"/>
  <c r="E78" i="21"/>
  <c r="D78" i="21"/>
  <c r="C78" i="21"/>
  <c r="F77" i="21"/>
  <c r="E77" i="21"/>
  <c r="D77" i="21"/>
  <c r="C77" i="21"/>
  <c r="F76" i="21"/>
  <c r="E76" i="21"/>
  <c r="D76" i="21"/>
  <c r="C76" i="21"/>
  <c r="F75" i="21"/>
  <c r="E75" i="21"/>
  <c r="D75" i="21"/>
  <c r="F63" i="21"/>
  <c r="F62" i="21"/>
  <c r="F61" i="21"/>
  <c r="F60" i="21"/>
  <c r="E63" i="21"/>
  <c r="D63" i="21"/>
  <c r="C63" i="21"/>
  <c r="E62" i="21"/>
  <c r="D62" i="21"/>
  <c r="C62" i="21"/>
  <c r="E61" i="21"/>
  <c r="D61" i="21"/>
  <c r="C61" i="21"/>
  <c r="E60" i="21"/>
  <c r="D60" i="21"/>
  <c r="G123" i="21"/>
  <c r="F123" i="21"/>
  <c r="E123" i="21"/>
  <c r="D123" i="21"/>
  <c r="C123" i="21"/>
  <c r="G122" i="21"/>
  <c r="F122" i="21"/>
  <c r="E122" i="21"/>
  <c r="D122" i="21"/>
  <c r="C122" i="21"/>
  <c r="G121" i="21"/>
  <c r="F121" i="21"/>
  <c r="E121" i="21"/>
  <c r="D121" i="21"/>
  <c r="C121" i="21"/>
  <c r="G120" i="21"/>
  <c r="F120" i="21"/>
  <c r="E120" i="21"/>
  <c r="D120" i="21"/>
  <c r="G93" i="21"/>
  <c r="F93" i="21"/>
  <c r="E93" i="21"/>
  <c r="D93" i="21"/>
  <c r="C93" i="21"/>
  <c r="G92" i="21"/>
  <c r="F92" i="21"/>
  <c r="E92" i="21"/>
  <c r="D92" i="21"/>
  <c r="C92" i="21"/>
  <c r="G91" i="21"/>
  <c r="F91" i="21"/>
  <c r="E91" i="21"/>
  <c r="D91" i="21"/>
  <c r="C91" i="21"/>
  <c r="G90" i="21"/>
  <c r="F90" i="21"/>
  <c r="E90" i="21"/>
  <c r="D90" i="21"/>
  <c r="G36" i="21"/>
  <c r="F36" i="21"/>
  <c r="E36" i="21"/>
  <c r="D36" i="21"/>
  <c r="C36" i="21"/>
  <c r="G35" i="21"/>
  <c r="F35" i="21"/>
  <c r="E35" i="21"/>
  <c r="D35" i="21"/>
  <c r="C35" i="21"/>
  <c r="G34" i="21"/>
  <c r="F34" i="21"/>
  <c r="E34" i="21"/>
  <c r="D34" i="21"/>
  <c r="C34" i="21"/>
  <c r="G33" i="21"/>
  <c r="F33" i="21"/>
  <c r="E33" i="21"/>
  <c r="D33" i="21"/>
  <c r="G21" i="21"/>
  <c r="F21" i="21"/>
  <c r="E21" i="21"/>
  <c r="D21" i="21"/>
  <c r="C21" i="21"/>
  <c r="G20" i="21"/>
  <c r="F20" i="21"/>
  <c r="E20" i="21"/>
  <c r="D20" i="21"/>
  <c r="C20" i="21"/>
  <c r="G19" i="21"/>
  <c r="F19" i="21"/>
  <c r="E19" i="21"/>
  <c r="D19" i="21"/>
  <c r="C19" i="21"/>
  <c r="G18" i="21"/>
  <c r="F18" i="21"/>
  <c r="E18" i="21"/>
  <c r="D18" i="21"/>
  <c r="G4" i="21"/>
  <c r="F4" i="21"/>
  <c r="E4" i="21"/>
  <c r="D4" i="21"/>
  <c r="G7" i="21"/>
  <c r="G6" i="21"/>
  <c r="G5" i="21"/>
  <c r="F7" i="21"/>
  <c r="F6" i="21"/>
  <c r="F5" i="21"/>
  <c r="E7" i="21"/>
  <c r="E6" i="21"/>
  <c r="E5" i="21"/>
  <c r="D7" i="21"/>
  <c r="D6" i="21"/>
  <c r="D5" i="21"/>
  <c r="C7" i="21"/>
  <c r="C6" i="21"/>
  <c r="C5" i="21"/>
  <c r="A119" i="21"/>
  <c r="A104" i="21"/>
  <c r="A89" i="21"/>
  <c r="A74" i="21"/>
  <c r="A59" i="21"/>
  <c r="A32" i="21"/>
  <c r="A17" i="21"/>
  <c r="A3" i="21"/>
  <c r="G11" i="46" l="1"/>
  <c r="G8" i="46"/>
  <c r="G3" i="46"/>
  <c r="G5" i="46"/>
  <c r="G19" i="46"/>
  <c r="G4" i="46"/>
  <c r="G13" i="46"/>
  <c r="G10" i="46"/>
  <c r="G15" i="46"/>
  <c r="G9" i="46"/>
  <c r="G16" i="46"/>
  <c r="G6" i="46"/>
  <c r="G21" i="46"/>
  <c r="G18" i="46"/>
  <c r="G12" i="46"/>
  <c r="G14" i="46"/>
</calcChain>
</file>

<file path=xl/sharedStrings.xml><?xml version="1.0" encoding="utf-8"?>
<sst xmlns="http://schemas.openxmlformats.org/spreadsheetml/2006/main" count="4755" uniqueCount="339">
  <si>
    <t xml:space="preserve">Count </t>
  </si>
  <si>
    <t>Total</t>
  </si>
  <si>
    <t>Democratic Self-ID (initial)</t>
  </si>
  <si>
    <t>Independent Self-ID (initial)</t>
  </si>
  <si>
    <t>Republican Self-ID (initial)</t>
  </si>
  <si>
    <t>All others/not sure</t>
  </si>
  <si>
    <t>Collapsed Ideology</t>
  </si>
  <si>
    <t>Very/Liberal</t>
  </si>
  <si>
    <t>Moderate</t>
  </si>
  <si>
    <t>Very/Conservative</t>
  </si>
  <si>
    <t>Not sure</t>
  </si>
  <si>
    <t>Race-Ethnicity Combined</t>
  </si>
  <si>
    <t>White non-Hispanic</t>
  </si>
  <si>
    <t>Black non-Hispanic</t>
  </si>
  <si>
    <t>Hispanic/Latino (any race)</t>
  </si>
  <si>
    <t>All other races</t>
  </si>
  <si>
    <t>Collapsed Generation Cohorts</t>
  </si>
  <si>
    <t>Silent &amp; Boomer Generation (born before 1965)</t>
  </si>
  <si>
    <t>Generation X (born 1965-1980)</t>
  </si>
  <si>
    <t>Millennials &amp; Generation Z (born after 1980)</t>
  </si>
  <si>
    <t>Collapsed Education Status</t>
  </si>
  <si>
    <t>No HS/HS Graduate</t>
  </si>
  <si>
    <t>Some College/2-year degree</t>
  </si>
  <si>
    <t>4-year degree/Post-Graduate Degree</t>
  </si>
  <si>
    <t>NC Region assigned by Zip Code</t>
  </si>
  <si>
    <t>Central City</t>
  </si>
  <si>
    <t>Urban Suburb</t>
  </si>
  <si>
    <t>Surrounding Suburban County</t>
  </si>
  <si>
    <t>Rural County</t>
  </si>
  <si>
    <t>Collapsed Political Interest</t>
  </si>
  <si>
    <t>Most of the time</t>
  </si>
  <si>
    <t>Some of the time/Only now and then</t>
  </si>
  <si>
    <t>Hardly at all/Don't know</t>
  </si>
  <si>
    <t>Presidential Vote Choice in 2024 (Collapsed)</t>
  </si>
  <si>
    <t>Voted for Kamala Harris for President in 2024</t>
  </si>
  <si>
    <t>Voted for Donald Trump for President in 2024</t>
  </si>
  <si>
    <t>Voted for third party candidate in 2024</t>
  </si>
  <si>
    <t>Did not vote for President in 2024</t>
  </si>
  <si>
    <t>Overall</t>
  </si>
  <si>
    <t>Extremely important</t>
  </si>
  <si>
    <t>Very important</t>
  </si>
  <si>
    <t>Somewhat important</t>
  </si>
  <si>
    <t>Not very important</t>
  </si>
  <si>
    <t>Not important at all</t>
  </si>
  <si>
    <t>Not very/Not important at all</t>
  </si>
  <si>
    <t xml:space="preserve"> </t>
  </si>
  <si>
    <t>Very much needed</t>
  </si>
  <si>
    <t>Needed but not a top priority</t>
  </si>
  <si>
    <t>Not needed at all</t>
  </si>
  <si>
    <t>Gender</t>
  </si>
  <si>
    <t>Male</t>
  </si>
  <si>
    <t>Female</t>
  </si>
  <si>
    <t>Needed amendments -- Voting rights for all citizens</t>
  </si>
  <si>
    <t>Needed amendments -- Voting rights for all citizens * Collapsed Ideology Crosstabulation</t>
  </si>
  <si>
    <t>Needed amendments -- Voting rights for all citizens * Race-Ethnicity Combined Crosstabulation</t>
  </si>
  <si>
    <t>Needed amendments -- Voting rights for all citizens * Gender Crosstabulation</t>
  </si>
  <si>
    <t>Needed amendments -- Voting rights for all citizens * Collapsed Generation Cohorts Crosstabulation</t>
  </si>
  <si>
    <t>Needed amendments -- Voting rights for all citizens * Collapsed Education Status Crosstabulation</t>
  </si>
  <si>
    <t>Needed amendments -- Voting rights for all citizens * NC Region assigned by Zip Code Crosstabulation</t>
  </si>
  <si>
    <t>Needed amendments -- Voting rights for all citizens * Collapsed Political Interest Crosstabulation</t>
  </si>
  <si>
    <t>Needed amendments -- Voting rights for all citizens * Presidential Vote Choice in 2024 (Collapsed) Crosstabulation</t>
  </si>
  <si>
    <t>Needed amendments -- Limits on contributions to political campaigns</t>
  </si>
  <si>
    <t>Needed amendments -- Limits on contributions to political campaigns * Collapsed Ideology Crosstabulation</t>
  </si>
  <si>
    <t>Needed amendments -- Limits on contributions to political campaigns * Race-Ethnicity Combined Crosstabulation</t>
  </si>
  <si>
    <t>Needed amendments -- Limits on contributions to political campaigns * Gender Crosstabulation</t>
  </si>
  <si>
    <t>Needed amendments -- Limits on contributions to political campaigns * Collapsed Generation Cohorts Crosstabulation</t>
  </si>
  <si>
    <t>Needed amendments -- Limits on contributions to political campaigns * Collapsed Education Status Crosstabulation</t>
  </si>
  <si>
    <t>Needed amendments -- Limits on contributions to political campaigns * NC Region assigned by Zip Code Crosstabulation</t>
  </si>
  <si>
    <t>Needed amendments -- Limits on contributions to political campaigns * Collapsed Political Interest Crosstabulation</t>
  </si>
  <si>
    <t>Needed amendments -- Limits on contributions to political campaigns * Presidential Vote Choice in 2024 (Collapsed) Crosstabulation</t>
  </si>
  <si>
    <t>Needed amendments -- Term limits for members of Congress</t>
  </si>
  <si>
    <t>Needed amendments -- Term limits for members of Congress * Collapsed Ideology Crosstabulation</t>
  </si>
  <si>
    <t>Needed amendments -- Term limits for members of Congress * Race-Ethnicity Combined Crosstabulation</t>
  </si>
  <si>
    <t>Needed amendments -- Term limits for members of Congress * Gender Crosstabulation</t>
  </si>
  <si>
    <t>Needed amendments -- Term limits for members of Congress * Collapsed Generation Cohorts Crosstabulation</t>
  </si>
  <si>
    <t>Needed amendments -- Term limits for members of Congress * Collapsed Education Status Crosstabulation</t>
  </si>
  <si>
    <t>Needed amendments -- Term limits for members of Congress * NC Region assigned by Zip Code Crosstabulation</t>
  </si>
  <si>
    <t>Needed amendments -- Term limits for members of Congress * Collapsed Political Interest Crosstabulation</t>
  </si>
  <si>
    <t>Needed amendments -- Term limits for members of Congress * Presidential Vote Choice in 2024 (Collapsed) Crosstabulation</t>
  </si>
  <si>
    <t>Needed amendments -- Right to privacy</t>
  </si>
  <si>
    <t>Needed amendments -- Right to privacy * Collapsed Ideology Crosstabulation</t>
  </si>
  <si>
    <t>Needed amendments -- Right to privacy * Race-Ethnicity Combined Crosstabulation</t>
  </si>
  <si>
    <t>Needed amendments -- Right to privacy * Gender Crosstabulation</t>
  </si>
  <si>
    <t>Needed amendments -- Right to privacy * Collapsed Generation Cohorts Crosstabulation</t>
  </si>
  <si>
    <t>Needed amendments -- Right to privacy * Collapsed Education Status Crosstabulation</t>
  </si>
  <si>
    <t>Needed amendments -- Right to privacy * NC Region assigned by Zip Code Crosstabulation</t>
  </si>
  <si>
    <t>Needed amendments -- Right to privacy * Collapsed Political Interest Crosstabulation</t>
  </si>
  <si>
    <t>Needed amendments -- Right to privacy * Presidential Vote Choice in 2024 (Collapsed) Crosstabulation</t>
  </si>
  <si>
    <t>Needed amendments -- Require a balanced budget for the federal government</t>
  </si>
  <si>
    <t>Needed amendments -- Require a balanced budget for the federal government * Collapsed Ideology Crosstabulation</t>
  </si>
  <si>
    <t>Needed amendments -- Require a balanced budget for the federal government * Race-Ethnicity Combined Crosstabulation</t>
  </si>
  <si>
    <t>Needed amendments -- Require a balanced budget for the federal government * Gender Crosstabulation</t>
  </si>
  <si>
    <t>Needed amendments -- Require a balanced budget for the federal government * Collapsed Generation Cohorts Crosstabulation</t>
  </si>
  <si>
    <t>Needed amendments -- Require a balanced budget for the federal government * Collapsed Education Status Crosstabulation</t>
  </si>
  <si>
    <t>Needed amendments -- Require a balanced budget for the federal government * NC Region assigned by Zip Code Crosstabulation</t>
  </si>
  <si>
    <t>Needed amendments -- Require a balanced budget for the federal government * Collapsed Political Interest Crosstabulation</t>
  </si>
  <si>
    <t>Needed amendments -- Require a balanced budget for the federal government * Presidential Vote Choice in 2024 (Collapsed) Crosstabulation</t>
  </si>
  <si>
    <t>Needed amendments -- Prohibit partisan gerrymandering, or the drawing of congressional districts to favor one party</t>
  </si>
  <si>
    <t>Needed amendments -- Prohibit partisan gerrymandering, or the drawing of congressional districts to favor one party * Collapsed Ideology Crosstabulation</t>
  </si>
  <si>
    <t>Needed amendments -- Prohibit partisan gerrymandering, or the drawing of congressional districts to favor one party * Race-Ethnicity Combined Crosstabulation</t>
  </si>
  <si>
    <t>Needed amendments -- Prohibit partisan gerrymandering, or the drawing of congressional districts to favor one party * Gender Crosstabulation</t>
  </si>
  <si>
    <t>Needed amendments -- Prohibit partisan gerrymandering, or the drawing of congressional districts to favor one party * Collapsed Generation Cohorts Crosstabulation</t>
  </si>
  <si>
    <t>Needed amendments -- Prohibit partisan gerrymandering, or the drawing of congressional districts to favor one party * Collapsed Education Status Crosstabulation</t>
  </si>
  <si>
    <t>Needed amendments -- Prohibit partisan gerrymandering, or the drawing of congressional districts to favor one party * NC Region assigned by Zip Code Crosstabulation</t>
  </si>
  <si>
    <t>Needed amendments -- Prohibit partisan gerrymandering, or the drawing of congressional districts to favor one party * Collapsed Political Interest Crosstabulation</t>
  </si>
  <si>
    <t>Needed amendments -- Prohibit partisan gerrymandering, or the drawing of congressional districts to favor one party * Presidential Vote Choice in 2024 (Collapsed) Crosstabulation</t>
  </si>
  <si>
    <t>Freedoms importance -- Protecting an individual's speech * Collapsed Ideology Crosstabulation</t>
  </si>
  <si>
    <t>Freedoms importance -- Protecting an individual's speech * Race-Ethnicity Combined Crosstabulation</t>
  </si>
  <si>
    <t>Freedoms importance -- Protecting an individual's speech * Gender Crosstabulation</t>
  </si>
  <si>
    <t>Freedoms importance -- Protecting an individual's speech * Collapsed Generation Cohorts Crosstabulation</t>
  </si>
  <si>
    <t>Freedoms importance -- Protecting an individual's speech * Collapsed Education Status Crosstabulation</t>
  </si>
  <si>
    <t>Freedoms importance -- Protecting an individual's speech * NC Region assigned by Zip Code Crosstabulation</t>
  </si>
  <si>
    <t>Freedoms importance -- Protecting an individual's speech * Collapsed Political Interest Crosstabulation</t>
  </si>
  <si>
    <t>Freedoms importance -- Protecting an individual's speech * Presidential Vote Choice in 2024 (Collapsed) Crosstabulation</t>
  </si>
  <si>
    <t>Freedoms importance -- Protecting an individual's free exercise of religion * Collapsed Ideology Crosstabulation</t>
  </si>
  <si>
    <t>Freedoms importance -- Protecting an individual's free exercise of religion * Race-Ethnicity Combined Crosstabulation</t>
  </si>
  <si>
    <t>Freedoms importance -- Protecting an individual's free exercise of religion * Gender Crosstabulation</t>
  </si>
  <si>
    <t>Freedoms importance -- Protecting an individual's free exercise of religion * Collapsed Generation Cohorts Crosstabulation</t>
  </si>
  <si>
    <t>Freedoms importance -- Protecting an individual's free exercise of religion * Collapsed Education Status Crosstabulation</t>
  </si>
  <si>
    <t>Freedoms importance -- Protecting an individual's free exercise of religion * NC Region assigned by Zip Code Crosstabulation</t>
  </si>
  <si>
    <t>Freedoms importance -- Protecting an individual's free exercise of religion * Collapsed Political Interest Crosstabulation</t>
  </si>
  <si>
    <t>Freedoms importance -- Protecting an individual's free exercise of religion * Presidential Vote Choice in 2024 (Collapsed) Crosstabulation</t>
  </si>
  <si>
    <t>Freedoms importance -- Prohibiting the Government from establishing a national religion * Collapsed Ideology Crosstabulation</t>
  </si>
  <si>
    <t>Freedoms importance -- Prohibiting the Government from establishing a national religion * Race-Ethnicity Combined Crosstabulation</t>
  </si>
  <si>
    <t>Freedoms importance -- Prohibiting the Government from establishing a national religion * Gender Crosstabulation</t>
  </si>
  <si>
    <t>Freedoms importance -- Prohibiting the Government from establishing a national religion * Collapsed Generation Cohorts Crosstabulation</t>
  </si>
  <si>
    <t>Freedoms importance -- Prohibiting the Government from establishing a national religion * Collapsed Education Status Crosstabulation</t>
  </si>
  <si>
    <t>Freedoms importance -- Prohibiting the Government from establishing a national religion * NC Region assigned by Zip Code Crosstabulation</t>
  </si>
  <si>
    <t>Freedoms importance -- Prohibiting the Government from establishing a national religion * Collapsed Political Interest Crosstabulation</t>
  </si>
  <si>
    <t>Freedoms importance -- Prohibiting the Government from establishing a national religion * Presidential Vote Choice in 2024 (Collapsed) Crosstabulation</t>
  </si>
  <si>
    <t>Freedoms importance -- Protecting the Press * Collapsed Ideology Crosstabulation</t>
  </si>
  <si>
    <t>Freedoms importance -- Protecting the Press * Race-Ethnicity Combined Crosstabulation</t>
  </si>
  <si>
    <t>Freedoms importance -- Protecting the Press * Gender Crosstabulation</t>
  </si>
  <si>
    <t>Freedoms importance -- Protecting the Press * Collapsed Generation Cohorts Crosstabulation</t>
  </si>
  <si>
    <t>Freedoms importance -- Protecting the Press * Collapsed Education Status Crosstabulation</t>
  </si>
  <si>
    <t>Freedoms importance -- Protecting the Press * NC Region assigned by Zip Code Crosstabulation</t>
  </si>
  <si>
    <t>Freedoms importance -- Protecting the Press * Collapsed Political Interest Crosstabulation</t>
  </si>
  <si>
    <t>Freedoms importance -- Protecting the Press * Presidential Vote Choice in 2024 (Collapsed) Crosstabulation</t>
  </si>
  <si>
    <t>Freedoms importance -- Protecting the right of citizens to assemble and engage in peaceful protest * Collapsed Ideology Crosstabulation</t>
  </si>
  <si>
    <t>Freedoms importance -- Protecting the right of citizens to assemble and engage in peaceful protest * Race-Ethnicity Combined Crosstabulation</t>
  </si>
  <si>
    <t>Freedoms importance -- Protecting the right of citizens to assemble and engage in peaceful protest * Gender Crosstabulation</t>
  </si>
  <si>
    <t>Freedoms importance -- Protecting the right of citizens to assemble and engage in peaceful protest * Collapsed Generation Cohorts Crosstabulation</t>
  </si>
  <si>
    <t>Freedoms importance -- Protecting the right of citizens to assemble and engage in peaceful protest * Collapsed Education Status Crosstabulation</t>
  </si>
  <si>
    <t>Freedoms importance -- Protecting the right of citizens to assemble and engage in peaceful protest * NC Region assigned by Zip Code Crosstabulation</t>
  </si>
  <si>
    <t>Freedoms importance -- Protecting the right of citizens to assemble and engage in peaceful protest * Collapsed Political Interest Crosstabulation</t>
  </si>
  <si>
    <t>Freedoms importance -- Protecting the right of citizens to assemble and engage in peaceful protest * Presidential Vote Choice in 2024 (Collapsed) Crosstabulation</t>
  </si>
  <si>
    <t>Freedoms importance -- Protecting the right of citizens to petition the government for grievances * Collapsed Ideology Crosstabulation</t>
  </si>
  <si>
    <t>Freedoms importance -- Protecting the right of citizens to petition the government for grievances * Race-Ethnicity Combined Crosstabulation</t>
  </si>
  <si>
    <t>Freedoms importance -- Protecting the right of citizens to petition the government for grievances * Gender Crosstabulation</t>
  </si>
  <si>
    <t>Freedoms importance -- Protecting the right of citizens to petition the government for grievances * Collapsed Generation Cohorts Crosstabulation</t>
  </si>
  <si>
    <t>Freedoms importance -- Protecting the right of citizens to petition the government for grievances * Collapsed Education Status Crosstabulation</t>
  </si>
  <si>
    <t>Freedoms importance -- Protecting the right of citizens to petition the government for grievances * NC Region assigned by Zip Code Crosstabulation</t>
  </si>
  <si>
    <t>Freedoms importance -- Protecting the right of citizens to petition the government for grievances * Collapsed Political Interest Crosstabulation</t>
  </si>
  <si>
    <t>Freedoms importance -- Protecting the right of citizens to petition the government for grievances * Presidential Vote Choice in 2024 (Collapsed) Crosstabulation</t>
  </si>
  <si>
    <t>Freedoms importance -- Right to bear arms * Collapsed Ideology Crosstabulation</t>
  </si>
  <si>
    <t>Freedoms importance -- Right to bear arms * Race-Ethnicity Combined Crosstabulation</t>
  </si>
  <si>
    <t>Freedoms importance -- Right to bear arms * Gender Crosstabulation</t>
  </si>
  <si>
    <t>Freedoms importance -- Right to bear arms * Collapsed Generation Cohorts Crosstabulation</t>
  </si>
  <si>
    <t>Freedoms importance -- Right to bear arms * Collapsed Education Status Crosstabulation</t>
  </si>
  <si>
    <t>Freedoms importance -- Right to bear arms * NC Region assigned by Zip Code Crosstabulation</t>
  </si>
  <si>
    <t>Freedoms importance -- Right to bear arms * Collapsed Political Interest Crosstabulation</t>
  </si>
  <si>
    <t>Freedoms importance -- Right to bear arms * Presidential Vote Choice in 2024 (Collapsed) Crosstabulation</t>
  </si>
  <si>
    <t>Freedoms importance -- Protection from unreasonable search and seizure by government officials * Collapsed Ideology Crosstabulation</t>
  </si>
  <si>
    <t>Freedoms importance -- Protection from unreasonable search and seizure by government officials * Race-Ethnicity Combined Crosstabulation</t>
  </si>
  <si>
    <t>Freedoms importance -- Protection from unreasonable search and seizure by government officials * Gender Crosstabulation</t>
  </si>
  <si>
    <t>Freedoms importance -- Protection from unreasonable search and seizure by government officials * Collapsed Generation Cohorts Crosstabulation</t>
  </si>
  <si>
    <t>Freedoms importance -- Protection from unreasonable search and seizure by government officials * Collapsed Education Status Crosstabulation</t>
  </si>
  <si>
    <t>Freedoms importance -- Protection from unreasonable search and seizure by government officials * NC Region assigned by Zip Code Crosstabulation</t>
  </si>
  <si>
    <t>Freedoms importance -- Protection from unreasonable search and seizure by government officials * Collapsed Political Interest Crosstabulation</t>
  </si>
  <si>
    <t>Freedoms importance -- Protection from unreasonable search and seizure by government officials * Presidential Vote Choice in 2024 (Collapsed) Crosstabulation</t>
  </si>
  <si>
    <t>Freedoms importance -- Protection from incriminating yourself in a criminal trial * Collapsed Ideology Crosstabulation</t>
  </si>
  <si>
    <t>Freedoms importance -- Protection from incriminating yourself in a criminal trial * Race-Ethnicity Combined Crosstabulation</t>
  </si>
  <si>
    <t>Freedoms importance -- Protection from incriminating yourself in a criminal trial * Gender Crosstabulation</t>
  </si>
  <si>
    <t>Freedoms importance -- Protection from incriminating yourself in a criminal trial * Collapsed Generation Cohorts Crosstabulation</t>
  </si>
  <si>
    <t>Freedoms importance -- Protection from incriminating yourself in a criminal trial * Collapsed Education Status Crosstabulation</t>
  </si>
  <si>
    <t>Freedoms importance -- Protection from incriminating yourself in a criminal trial * NC Region assigned by Zip Code Crosstabulation</t>
  </si>
  <si>
    <t>Freedoms importance -- Protection from incriminating yourself in a criminal trial * Collapsed Political Interest Crosstabulation</t>
  </si>
  <si>
    <t>Freedoms importance -- Protection from incriminating yourself in a criminal trial * Presidential Vote Choice in 2024 (Collapsed) Crosstabulation</t>
  </si>
  <si>
    <t>Freedoms importance -- Protection from being tried twice for the same crime, or double jeopardy * Collapsed Ideology Crosstabulation</t>
  </si>
  <si>
    <t>Freedoms importance -- Protection from being tried twice for the same crime, or double jeopardy * Race-Ethnicity Combined Crosstabulation</t>
  </si>
  <si>
    <t>Freedoms importance -- Protection from being tried twice for the same crime, or double jeopardy * Gender Crosstabulation</t>
  </si>
  <si>
    <t>Freedoms importance -- Protection from being tried twice for the same crime, or double jeopardy * Collapsed Generation Cohorts Crosstabulation</t>
  </si>
  <si>
    <t>Freedoms importance -- Protection from being tried twice for the same crime, or double jeopardy * Collapsed Education Status Crosstabulation</t>
  </si>
  <si>
    <t>Freedoms importance -- Protection from being tried twice for the same crime, or double jeopardy * NC Region assigned by Zip Code Crosstabulation</t>
  </si>
  <si>
    <t>Freedoms importance -- Protection from being tried twice for the same crime, or double jeopardy * Collapsed Political Interest Crosstabulation</t>
  </si>
  <si>
    <t>Freedoms importance -- Protection from being tried twice for the same crime, or double jeopardy * Presidential Vote Choice in 2024 (Collapsed) Crosstabulation</t>
  </si>
  <si>
    <t>Freedoms importance -- Protection from states denying voting based on race * Collapsed Ideology Crosstabulation</t>
  </si>
  <si>
    <t>Freedoms importance -- Protection from states denying voting based on race * Race-Ethnicity Combined Crosstabulation</t>
  </si>
  <si>
    <t>Freedoms importance -- Protection from states denying voting based on race * Gender Crosstabulation</t>
  </si>
  <si>
    <t>Freedoms importance -- Protection from states denying voting based on race * Collapsed Generation Cohorts Crosstabulation</t>
  </si>
  <si>
    <t>Freedoms importance -- Protection from states denying voting based on race * Collapsed Education Status Crosstabulation</t>
  </si>
  <si>
    <t>Freedoms importance -- Protection from states denying voting based on race * NC Region assigned by Zip Code Crosstabulation</t>
  </si>
  <si>
    <t>Freedoms importance -- Protection from states denying voting based on race * Collapsed Political Interest Crosstabulation</t>
  </si>
  <si>
    <t>Freedoms importance -- Protection from states denying voting based on race * Presidential Vote Choice in 2024 (Collapsed) Crosstabulation</t>
  </si>
  <si>
    <t>Freedoms importance -- Protection from states denying voting based on gender * Collapsed Ideology Crosstabulation</t>
  </si>
  <si>
    <t>Freedoms importance -- Protection from states denying voting based on gender * Race-Ethnicity Combined Crosstabulation</t>
  </si>
  <si>
    <t>Freedoms importance -- Protection from states denying voting based on gender * Gender Crosstabulation</t>
  </si>
  <si>
    <t>Freedoms importance -- Protection from states denying voting based on gender * Collapsed Generation Cohorts Crosstabulation</t>
  </si>
  <si>
    <t>Freedoms importance -- Protection from states denying voting based on gender * Collapsed Education Status Crosstabulation</t>
  </si>
  <si>
    <t>Freedoms importance -- Protection from states denying voting based on gender * NC Region assigned by Zip Code Crosstabulation</t>
  </si>
  <si>
    <t>Freedoms importance -- Protection from states denying voting based on gender * Collapsed Political Interest Crosstabulation</t>
  </si>
  <si>
    <t>Freedoms importance -- Protection from states denying voting based on gender * Presidential Vote Choice in 2024 (Collapsed) Crosstabulation</t>
  </si>
  <si>
    <t>Freedoms importance -- Right to a jury trial in civil matters * Collapsed Ideology Crosstabulation</t>
  </si>
  <si>
    <t>Freedoms importance -- Right to a jury trial in civil matters * Race-Ethnicity Combined Crosstabulation</t>
  </si>
  <si>
    <t>Freedoms importance -- Right to a jury trial in civil matters * Gender Crosstabulation</t>
  </si>
  <si>
    <t>Freedoms importance -- Right to a jury trial in civil matters * Collapsed Generation Cohorts Crosstabulation</t>
  </si>
  <si>
    <t>Freedoms importance -- Right to a jury trial in civil matters * Collapsed Education Status Crosstabulation</t>
  </si>
  <si>
    <t>Freedoms importance -- Right to a jury trial in civil matters * NC Region assigned by Zip Code Crosstabulation</t>
  </si>
  <si>
    <t>Freedoms importance -- Right to a jury trial in civil matters * Collapsed Political Interest Crosstabulation</t>
  </si>
  <si>
    <t>Freedoms importance -- Right to a jury trial in civil matters * Presidential Vote Choice in 2024 (Collapsed) Crosstabulation</t>
  </si>
  <si>
    <t>Freedoms importance -- No excessive bail in a criminal trial * Collapsed Ideology Crosstabulation</t>
  </si>
  <si>
    <t>Freedoms importance -- No excessive bail in a criminal trial * Race-Ethnicity Combined Crosstabulation</t>
  </si>
  <si>
    <t>Freedoms importance -- No excessive bail in a criminal trial * Gender Crosstabulation</t>
  </si>
  <si>
    <t>Freedoms importance -- No excessive bail in a criminal trial * Collapsed Generation Cohorts Crosstabulation</t>
  </si>
  <si>
    <t>Freedoms importance -- No excessive bail in a criminal trial * Collapsed Education Status Crosstabulation</t>
  </si>
  <si>
    <t>Freedoms importance -- No excessive bail in a criminal trial * NC Region assigned by Zip Code Crosstabulation</t>
  </si>
  <si>
    <t>Freedoms importance -- No excessive bail in a criminal trial * Collapsed Political Interest Crosstabulation</t>
  </si>
  <si>
    <t>Freedoms importance -- No excessive bail in a criminal trial * Presidential Vote Choice in 2024 (Collapsed) Crosstabulation</t>
  </si>
  <si>
    <t>Freedoms importance -- No cruel or unusual punishment following a criminal trial * Collapsed Ideology Crosstabulation</t>
  </si>
  <si>
    <t>Freedoms importance -- No cruel or unusual punishment following a criminal trial * Race-Ethnicity Combined Crosstabulation</t>
  </si>
  <si>
    <t>Freedoms importance -- No cruel or unusual punishment following a criminal trial * Gender Crosstabulation</t>
  </si>
  <si>
    <t>Freedoms importance -- No cruel or unusual punishment following a criminal trial * Collapsed Generation Cohorts Crosstabulation</t>
  </si>
  <si>
    <t>Freedoms importance -- No cruel or unusual punishment following a criminal trial * Collapsed Education Status Crosstabulation</t>
  </si>
  <si>
    <t>Freedoms importance -- No cruel or unusual punishment following a criminal trial * NC Region assigned by Zip Code Crosstabulation</t>
  </si>
  <si>
    <t>Freedoms importance -- No cruel or unusual punishment following a criminal trial * Collapsed Political Interest Crosstabulation</t>
  </si>
  <si>
    <t>Freedoms importance -- No cruel or unusual punishment following a criminal trial * Presidential Vote Choice in 2024 (Collapsed) Crosstabulation</t>
  </si>
  <si>
    <t>Freedoms importance -- Protection of rights that may not be specifically written in the Constitution * Collapsed Ideology Crosstabulation</t>
  </si>
  <si>
    <t>Freedoms importance -- Protection of rights that may not be specifically written in the Constitution * Race-Ethnicity Combined Crosstabulation</t>
  </si>
  <si>
    <t>Freedoms importance -- Protection of rights that may not be specifically written in the Constitution * Gender Crosstabulation</t>
  </si>
  <si>
    <t>Freedoms importance -- Protection of rights that may not be specifically written in the Constitution * Collapsed Generation Cohorts Crosstabulation</t>
  </si>
  <si>
    <t>Freedoms importance -- Protection of rights that may not be specifically written in the Constitution * Collapsed Education Status Crosstabulation</t>
  </si>
  <si>
    <t>Freedoms importance -- Protection of rights that may not be specifically written in the Constitution * NC Region assigned by Zip Code Crosstabulation</t>
  </si>
  <si>
    <t>Freedoms importance -- Protection of rights that may not be specifically written in the Constitution * Collapsed Political Interest Crosstabulation</t>
  </si>
  <si>
    <t>Freedoms importance -- Protection of rights that may not be specifically written in the Constitution * Presidential Vote Choice in 2024 (Collapsed) Crosstabulation</t>
  </si>
  <si>
    <t>Freedoms importance -- Abolishment of slavery * Collapsed Ideology Crosstabulation</t>
  </si>
  <si>
    <t>Freedoms importance -- Abolishment of slavery * Race-Ethnicity Combined Crosstabulation</t>
  </si>
  <si>
    <t>Freedoms importance -- Abolishment of slavery * Gender Crosstabulation</t>
  </si>
  <si>
    <t>Freedoms importance -- Abolishment of slavery * Collapsed Generation Cohorts Crosstabulation</t>
  </si>
  <si>
    <t>Freedoms importance -- Abolishment of slavery * Collapsed Education Status Crosstabulation</t>
  </si>
  <si>
    <t>Freedoms importance -- Abolishment of slavery * NC Region assigned by Zip Code Crosstabulation</t>
  </si>
  <si>
    <t>Freedoms importance -- Abolishment of slavery * Collapsed Political Interest Crosstabulation</t>
  </si>
  <si>
    <t>Freedoms importance -- Abolishment of slavery * Presidential Vote Choice in 2024 (Collapsed) Crosstabulation</t>
  </si>
  <si>
    <t>Freedoms importance -- Protection of an individual's life, liberty, or property * Collapsed Ideology Crosstabulation</t>
  </si>
  <si>
    <t>Freedoms importance -- Protection of an individual's life, liberty, or property * Race-Ethnicity Combined Crosstabulation</t>
  </si>
  <si>
    <t>Freedoms importance -- Protection of an individual's life, liberty, or property * Gender Crosstabulation</t>
  </si>
  <si>
    <t>Freedoms importance -- Protection of an individual's life, liberty, or property * Collapsed Generation Cohorts Crosstabulation</t>
  </si>
  <si>
    <t>Freedoms importance -- Protection of an individual's life, liberty, or property * Collapsed Education Status Crosstabulation</t>
  </si>
  <si>
    <t>Freedoms importance -- Protection of an individual's life, liberty, or property * NC Region assigned by Zip Code Crosstabulation</t>
  </si>
  <si>
    <t>Freedoms importance -- Protection of an individual's life, liberty, or property * Collapsed Political Interest Crosstabulation</t>
  </si>
  <si>
    <t>Freedoms importance -- Protection of an individual's life, liberty, or property * Presidential Vote Choice in 2024 (Collapsed) Crosstabulation</t>
  </si>
  <si>
    <t>Freedoms importance -- Ensuring that all laws apply equally to all persons * Collapsed Ideology Crosstabulation</t>
  </si>
  <si>
    <t>Freedoms importance -- Ensuring that all laws apply equally to all persons * Race-Ethnicity Combined Crosstabulation</t>
  </si>
  <si>
    <t>Freedoms importance -- Ensuring that all laws apply equally to all persons * Gender Crosstabulation</t>
  </si>
  <si>
    <t>Freedoms importance -- Ensuring that all laws apply equally to all persons * Collapsed Generation Cohorts Crosstabulation</t>
  </si>
  <si>
    <t>Freedoms importance -- Ensuring that all laws apply equally to all persons * Collapsed Education Status Crosstabulation</t>
  </si>
  <si>
    <t>Freedoms importance -- Ensuring that all laws apply equally to all persons * NC Region assigned by Zip Code Crosstabulation</t>
  </si>
  <si>
    <t>Freedoms importance -- Ensuring that all laws apply equally to all persons * Collapsed Political Interest Crosstabulation</t>
  </si>
  <si>
    <t>Freedoms importance -- Ensuring that all laws apply equally to all persons * Presidential Vote Choice in 2024 (Collapsed) Crosstabulation</t>
  </si>
  <si>
    <t>Initial Partisan Self-Identification</t>
  </si>
  <si>
    <t>Needed amendments -- Voting rights for all citizens * Initial Partisan Self-Identification Crosstabulation</t>
  </si>
  <si>
    <t>Needed amendments -- Limits on contributions to political campaigns * Initial Partisan Self-Identification Crosstabulation</t>
  </si>
  <si>
    <t>Needed amendments -- Term limits for members of Congress * Initial Partisan Self-Identification Crosstabulation</t>
  </si>
  <si>
    <t>Needed amendments -- Right to privacy * Initial Partisan Self-Identification Crosstabulation</t>
  </si>
  <si>
    <t>Needed amendments -- Require a balanced budget for the federal government * Initial Partisan Self-Identification Crosstabulation</t>
  </si>
  <si>
    <t>Needed amendments -- Prohibit partisan gerrymandering, or the drawing of congressional districts to favor one party * Initial Partisan Self-Identification Crosstabulation</t>
  </si>
  <si>
    <t>Freedoms importance -- Protecting an individual's speech * Initial Partisan Self-Identification Crosstabulation</t>
  </si>
  <si>
    <t>Freedoms importance -- Protecting an individual's free exercise of religion * Initial Partisan Self-Identification Crosstabulation</t>
  </si>
  <si>
    <t>Freedoms importance -- Prohibiting the Government from establishing a national religion * Initial Partisan Self-Identification Crosstabulation</t>
  </si>
  <si>
    <t>Freedoms importance -- Protecting the Press * Initial Partisan Self-Identification Crosstabulation</t>
  </si>
  <si>
    <t>Freedoms importance -- Protecting the right of citizens to assemble and engage in peaceful protest * Initial Partisan Self-Identification Crosstabulation</t>
  </si>
  <si>
    <t>Freedoms importance -- Right to bear arms * Initial Partisan Self-Identification Crosstabulation</t>
  </si>
  <si>
    <t>Freedoms importance -- Protection from unreasonable search and seizure by government officials * Initial Partisan Self-Identification Crosstabulation</t>
  </si>
  <si>
    <t>Freedoms importance -- Protection from incriminating yourself in a criminal trial * Initial Partisan Self-Identification Crosstabulation</t>
  </si>
  <si>
    <t>Freedoms importance -- Protection from being tried twice for the same crime, or double jeopardy * Initial Partisan Self-Identification Crosstabulation</t>
  </si>
  <si>
    <t>Freedoms importance -- Protection from states denying voting based on race * Initial Partisan Self-Identification Crosstabulation</t>
  </si>
  <si>
    <t>Freedoms importance -- Protection from states denying voting based on gender * Initial Partisan Self-Identification Crosstabulation</t>
  </si>
  <si>
    <t>Freedoms importance -- Right to a jury trial in civil matters * Initial Partisan Self-Identification Crosstabulation</t>
  </si>
  <si>
    <t>Freedoms importance -- No excessive bail in a criminal trial * Initial Partisan Self-Identification Crosstabulation</t>
  </si>
  <si>
    <t>Freedoms importance -- No cruel or unusual punishment following a criminal trial * Initial Partisan Self-Identification Crosstabulation</t>
  </si>
  <si>
    <t>Freedoms importance -- Protection of rights that may not be specifically written in the Constitution * Initial Partisan Self-Identification Crosstabulation</t>
  </si>
  <si>
    <t>Freedoms importance -- Abolishment of slavery * Initial Partisan Self-Identification Crosstabulation</t>
  </si>
  <si>
    <t>Freedoms importance -- Protection of an individual's life, liberty, or property * Initial Partisan Self-Identification Crosstabulation</t>
  </si>
  <si>
    <t>Freedoms importance -- Ensuring that all laws apply equally to all persons * Initial Partisan Self-Identification Crosstabulation</t>
  </si>
  <si>
    <t>Difference between Democrats &amp; Republicans</t>
  </si>
  <si>
    <t>Principle of American Democracy</t>
  </si>
  <si>
    <t>North Carolinians</t>
  </si>
  <si>
    <t>Democrats</t>
  </si>
  <si>
    <t>Independents</t>
  </si>
  <si>
    <t>Republicans</t>
  </si>
  <si>
    <t>Protecting an individual's speech</t>
  </si>
  <si>
    <t>Protecting an individual's free exercise of religion</t>
  </si>
  <si>
    <t>Prohibiting the Government from establishing a national religion</t>
  </si>
  <si>
    <t>Protecting the Press</t>
  </si>
  <si>
    <t>Protecting the right of citizens to assemble and engage in peaceful protest</t>
  </si>
  <si>
    <t>Protecting the right of citizens to petition the government for grievances</t>
  </si>
  <si>
    <t>Right to bear arms</t>
  </si>
  <si>
    <t>Protection from unreasonable search and seizure by government officials</t>
  </si>
  <si>
    <t>Protecting from incriminating yourself in a criminal trial</t>
  </si>
  <si>
    <t>Protecting from being tried twice for the same crime, or double jeopardy</t>
  </si>
  <si>
    <t>Protection from states denying voting based on race</t>
  </si>
  <si>
    <t>Protection from states denying voting based on gender</t>
  </si>
  <si>
    <t>Right to a jury trial in civil matters</t>
  </si>
  <si>
    <t>No excessive bail in a criminal trial</t>
  </si>
  <si>
    <t>No cruel or unusual punishment following a criminal trial</t>
  </si>
  <si>
    <t>Protection of rigths that may not be specifically written into the Constitution</t>
  </si>
  <si>
    <t>Absolishment of slavery</t>
  </si>
  <si>
    <t>Protection of an individual's life, liberty or property</t>
  </si>
  <si>
    <t>Ensuring that all laws apply equally to all persons</t>
  </si>
  <si>
    <t>Possible Amendments:</t>
  </si>
  <si>
    <t>Amendment</t>
  </si>
  <si>
    <t>First</t>
  </si>
  <si>
    <t>Second</t>
  </si>
  <si>
    <t>Fourth</t>
  </si>
  <si>
    <t>Fifth</t>
  </si>
  <si>
    <t>Ninth</t>
  </si>
  <si>
    <t>Fifteenth</t>
  </si>
  <si>
    <t>Nineteenth</t>
  </si>
  <si>
    <t>Seventh</t>
  </si>
  <si>
    <t>Eighth</t>
  </si>
  <si>
    <t>Thirteenth</t>
  </si>
  <si>
    <t>Fifth/Fourteenth</t>
  </si>
  <si>
    <t>Fourteenth</t>
  </si>
  <si>
    <t>Voting rights for all citizens</t>
  </si>
  <si>
    <t>Limits on contributions to political campaigns</t>
  </si>
  <si>
    <t>Term limits for members of Congress</t>
  </si>
  <si>
    <t>Right to privacy</t>
  </si>
  <si>
    <t>Require a balanced budget for the federal government</t>
  </si>
  <si>
    <t>Prohibit partisan gerrymandering, or the drawing of congressional districts to favor one party over the other</t>
  </si>
  <si>
    <t>Respondents saying "Important (Extremely/Very)"</t>
  </si>
  <si>
    <t>Respondents saying "Very much needed"</t>
  </si>
  <si>
    <t>PID3_Sorted</t>
  </si>
  <si>
    <t>Freedoms importance -- Protecting the right of citizens to petition the government for grievances * PID3_Sorted Crosstabulation</t>
  </si>
  <si>
    <t xml:space="preserve">Catawba College’s Center for North Carolina Politics &amp; Public Service produced and paid for the online survey through YouGov, who interviewed 1194 respondents from North Carolina who were then matched down to a sample of 1000 to produce the final dataset. 
The survey’s margin of error is plus or minus 3.83 percent, meaning that in 95 out of 100 samples such as the one used here, the results should be at most 3.83 percentage points above or below the figure obtained by interviewing all North Carolinians. Where the results of subgroups are reported, the margin of error is higher. 
The respondents were matched to a sampling frame on gender, age, race, and education. The sampling frame is a politically representative "modeled frame" of North Carolina adults, based upon the American Community Survey (ACS) public use microdata file, public voter file records, the 2020 Current Population Survey (CPS) Voting and Registration supplements, the 2020 National Election Pool (NEP) exit poll, and the 2020 CES surveys, including demographics and 2020 presidential vote.
The matched cases were weighted to the sampling frame using propensity scores. The matched cases and the frame were combined and a logistic regression was estimated for inclusion in the frame. The propensity score function included age, gender, race/ethnicity, years of education, and region. The propensity scores were grouped into deciles of the estimated propensity score in the frame and post-stratified according to these deciles.
The weights were then post-stratified on 2020 and 2024 presidential vote choice as well as a four-way stratification of gender, age (4-categories), race (4-categories), and education (4-categories), to produce the final weight.
All survey results should be viewed as informative and not determinative. </t>
  </si>
  <si>
    <t>Frequency</t>
  </si>
  <si>
    <t>Percent</t>
  </si>
  <si>
    <t>Valid Percent</t>
  </si>
  <si>
    <t>Cumulative Percent</t>
  </si>
  <si>
    <t>Valid</t>
  </si>
  <si>
    <t>Important (Extremely/Somewhat)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</si>
</sst>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4"/>
      <color theme="1"/>
      <name val="Calibri"/>
      <family val="2"/>
    </font>
    <font>
      <sz val="14"/>
      <color theme="1"/>
      <name val="Calibri"/>
      <family val="2"/>
    </font>
    <font>
      <sz val="14"/>
      <color rgb="FF000000"/>
      <name val="Calibri"/>
      <family val="2"/>
    </font>
    <font>
      <b/>
      <sz val="14"/>
      <color theme="1"/>
      <name val="Calibri"/>
      <family val="2"/>
    </font>
    <font>
      <b/>
      <sz val="16"/>
      <color theme="1"/>
      <name val="Calibri"/>
      <family val="2"/>
    </font>
    <font>
      <i/>
      <sz val="16"/>
      <color theme="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0" xfId="0" applyAlignment="1">
      <alignment wrapText="1"/>
    </xf>
    <xf numFmtId="9" fontId="0" fillId="0" borderId="0" xfId="1" applyFont="1"/>
    <xf numFmtId="0" fontId="0" fillId="0" borderId="0" xfId="0" applyAlignment="1">
      <alignment horizontal="center" vertical="center" wrapText="1"/>
    </xf>
    <xf numFmtId="0" fontId="0" fillId="0" borderId="1" xfId="0" applyBorder="1" applyAlignment="1">
      <alignment horizontal="center" vertical="center" wrapText="1"/>
    </xf>
    <xf numFmtId="9" fontId="0" fillId="0" borderId="1" xfId="1" applyFont="1" applyBorder="1" applyAlignment="1">
      <alignment horizontal="center" vertical="center"/>
    </xf>
    <xf numFmtId="0" fontId="0" fillId="0" borderId="0" xfId="0" applyAlignment="1">
      <alignment horizontal="center" wrapText="1"/>
    </xf>
    <xf numFmtId="9" fontId="0" fillId="0" borderId="0" xfId="1" applyFont="1" applyAlignment="1">
      <alignment horizontal="center"/>
    </xf>
    <xf numFmtId="0" fontId="0" fillId="0" borderId="1" xfId="0" applyBorder="1" applyAlignment="1">
      <alignment horizontal="center" wrapText="1"/>
    </xf>
    <xf numFmtId="9" fontId="0" fillId="0" borderId="1" xfId="1" applyFont="1" applyBorder="1" applyAlignment="1">
      <alignment horizontal="center"/>
    </xf>
    <xf numFmtId="0" fontId="2" fillId="0" borderId="0" xfId="0" applyFont="1"/>
    <xf numFmtId="0" fontId="2" fillId="0" borderId="0" xfId="0" applyFont="1" applyAlignment="1">
      <alignment wrapText="1"/>
    </xf>
    <xf numFmtId="0" fontId="0" fillId="0" borderId="0" xfId="0" applyAlignment="1">
      <alignment horizontal="center"/>
    </xf>
    <xf numFmtId="0" fontId="0" fillId="0" borderId="1" xfId="0" applyBorder="1"/>
    <xf numFmtId="0" fontId="4" fillId="0" borderId="0" xfId="0" applyFont="1" applyAlignment="1">
      <alignment horizontal="center"/>
    </xf>
    <xf numFmtId="0" fontId="4" fillId="0" borderId="0" xfId="0" applyFont="1"/>
    <xf numFmtId="0" fontId="4" fillId="0" borderId="0" xfId="0" applyFont="1" applyAlignment="1">
      <alignment horizontal="center" wrapText="1"/>
    </xf>
    <xf numFmtId="9" fontId="0" fillId="0" borderId="0" xfId="0" applyNumberFormat="1" applyAlignment="1">
      <alignment horizontal="center"/>
    </xf>
    <xf numFmtId="9" fontId="0" fillId="0" borderId="1" xfId="0" applyNumberFormat="1" applyBorder="1" applyAlignment="1">
      <alignment horizontal="center" vertical="center"/>
    </xf>
    <xf numFmtId="0" fontId="3" fillId="0" borderId="0" xfId="0" applyFont="1"/>
    <xf numFmtId="0" fontId="3" fillId="0" borderId="0" xfId="0" applyFont="1" applyAlignment="1">
      <alignment wrapText="1"/>
    </xf>
    <xf numFmtId="9" fontId="0" fillId="0" borderId="0" xfId="0" applyNumberFormat="1"/>
    <xf numFmtId="3" fontId="0" fillId="0" borderId="0" xfId="0" applyNumberFormat="1" applyAlignment="1">
      <alignment horizontal="center"/>
    </xf>
    <xf numFmtId="0" fontId="0" fillId="0" borderId="0" xfId="0" applyAlignment="1">
      <alignment horizontal="left" wrapText="1"/>
    </xf>
    <xf numFmtId="0" fontId="0" fillId="0" borderId="0" xfId="0" applyAlignment="1">
      <alignment horizontal="left"/>
    </xf>
    <xf numFmtId="0" fontId="5" fillId="0" borderId="0" xfId="0" applyFont="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4F255-7F5D-C044-97FA-9AEEA68AEDD3}">
  <dimension ref="A1:G101"/>
  <sheetViews>
    <sheetView workbookViewId="0">
      <selection sqref="A1:G17"/>
    </sheetView>
  </sheetViews>
  <sheetFormatPr baseColWidth="10" defaultRowHeight="19" x14ac:dyDescent="0.25"/>
  <cols>
    <col min="2" max="2" width="39.28515625" customWidth="1"/>
  </cols>
  <sheetData>
    <row r="1" spans="1:7" x14ac:dyDescent="0.25">
      <c r="A1" s="23" t="s">
        <v>332</v>
      </c>
      <c r="B1" s="24"/>
      <c r="C1" s="24"/>
      <c r="D1" s="24"/>
      <c r="E1" s="24"/>
      <c r="F1" s="24"/>
      <c r="G1" s="24"/>
    </row>
    <row r="2" spans="1:7" x14ac:dyDescent="0.25">
      <c r="A2" s="24"/>
      <c r="B2" s="24"/>
      <c r="C2" s="24"/>
      <c r="D2" s="24"/>
      <c r="E2" s="24"/>
      <c r="F2" s="24"/>
      <c r="G2" s="24"/>
    </row>
    <row r="3" spans="1:7" x14ac:dyDescent="0.25">
      <c r="A3" s="24"/>
      <c r="B3" s="24"/>
      <c r="C3" s="24"/>
      <c r="D3" s="24"/>
      <c r="E3" s="24"/>
      <c r="F3" s="24"/>
      <c r="G3" s="24"/>
    </row>
    <row r="4" spans="1:7" x14ac:dyDescent="0.25">
      <c r="A4" s="24"/>
      <c r="B4" s="24"/>
      <c r="C4" s="24"/>
      <c r="D4" s="24"/>
      <c r="E4" s="24"/>
      <c r="F4" s="24"/>
      <c r="G4" s="24"/>
    </row>
    <row r="5" spans="1:7" x14ac:dyDescent="0.25">
      <c r="A5" s="24"/>
      <c r="B5" s="24"/>
      <c r="C5" s="24"/>
      <c r="D5" s="24"/>
      <c r="E5" s="24"/>
      <c r="F5" s="24"/>
      <c r="G5" s="24"/>
    </row>
    <row r="6" spans="1:7" x14ac:dyDescent="0.25">
      <c r="A6" s="24"/>
      <c r="B6" s="24"/>
      <c r="C6" s="24"/>
      <c r="D6" s="24"/>
      <c r="E6" s="24"/>
      <c r="F6" s="24"/>
      <c r="G6" s="24"/>
    </row>
    <row r="7" spans="1:7" x14ac:dyDescent="0.25">
      <c r="A7" s="24"/>
      <c r="B7" s="24"/>
      <c r="C7" s="24"/>
      <c r="D7" s="24"/>
      <c r="E7" s="24"/>
      <c r="F7" s="24"/>
      <c r="G7" s="24"/>
    </row>
    <row r="8" spans="1:7" x14ac:dyDescent="0.25">
      <c r="A8" s="24"/>
      <c r="B8" s="24"/>
      <c r="C8" s="24"/>
      <c r="D8" s="24"/>
      <c r="E8" s="24"/>
      <c r="F8" s="24"/>
      <c r="G8" s="24"/>
    </row>
    <row r="9" spans="1:7" x14ac:dyDescent="0.25">
      <c r="A9" s="24"/>
      <c r="B9" s="24"/>
      <c r="C9" s="24"/>
      <c r="D9" s="24"/>
      <c r="E9" s="24"/>
      <c r="F9" s="24"/>
      <c r="G9" s="24"/>
    </row>
    <row r="10" spans="1:7" x14ac:dyDescent="0.25">
      <c r="A10" s="24"/>
      <c r="B10" s="24"/>
      <c r="C10" s="24"/>
      <c r="D10" s="24"/>
      <c r="E10" s="24"/>
      <c r="F10" s="24"/>
      <c r="G10" s="24"/>
    </row>
    <row r="11" spans="1:7" x14ac:dyDescent="0.25">
      <c r="A11" s="24"/>
      <c r="B11" s="24"/>
      <c r="C11" s="24"/>
      <c r="D11" s="24"/>
      <c r="E11" s="24"/>
      <c r="F11" s="24"/>
      <c r="G11" s="24"/>
    </row>
    <row r="12" spans="1:7" x14ac:dyDescent="0.25">
      <c r="A12" s="24"/>
      <c r="B12" s="24"/>
      <c r="C12" s="24"/>
      <c r="D12" s="24"/>
      <c r="E12" s="24"/>
      <c r="F12" s="24"/>
      <c r="G12" s="24"/>
    </row>
    <row r="13" spans="1:7" x14ac:dyDescent="0.25">
      <c r="A13" s="24"/>
      <c r="B13" s="24"/>
      <c r="C13" s="24"/>
      <c r="D13" s="24"/>
      <c r="E13" s="24"/>
      <c r="F13" s="24"/>
      <c r="G13" s="24"/>
    </row>
    <row r="14" spans="1:7" x14ac:dyDescent="0.25">
      <c r="A14" s="24"/>
      <c r="B14" s="24"/>
      <c r="C14" s="24"/>
      <c r="D14" s="24"/>
      <c r="E14" s="24"/>
      <c r="F14" s="24"/>
      <c r="G14" s="24"/>
    </row>
    <row r="15" spans="1:7" x14ac:dyDescent="0.25">
      <c r="A15" s="24"/>
      <c r="B15" s="24"/>
      <c r="C15" s="24"/>
      <c r="D15" s="24"/>
      <c r="E15" s="24"/>
      <c r="F15" s="24"/>
      <c r="G15" s="24"/>
    </row>
    <row r="16" spans="1:7" x14ac:dyDescent="0.25">
      <c r="A16" s="24"/>
      <c r="B16" s="24"/>
      <c r="C16" s="24"/>
      <c r="D16" s="24"/>
      <c r="E16" s="24"/>
      <c r="F16" s="24"/>
      <c r="G16" s="24"/>
    </row>
    <row r="17" spans="1:7" ht="47" customHeight="1" x14ac:dyDescent="0.25">
      <c r="A17" s="24"/>
      <c r="B17" s="24"/>
      <c r="C17" s="24"/>
      <c r="D17" s="24"/>
      <c r="E17" s="24"/>
      <c r="F17" s="24"/>
      <c r="G17" s="24"/>
    </row>
    <row r="20" spans="1:7" x14ac:dyDescent="0.25">
      <c r="A20" t="s">
        <v>258</v>
      </c>
    </row>
    <row r="21" spans="1:7" x14ac:dyDescent="0.25">
      <c r="C21" t="s">
        <v>333</v>
      </c>
      <c r="D21" t="s">
        <v>334</v>
      </c>
      <c r="E21" t="s">
        <v>335</v>
      </c>
      <c r="F21" t="s">
        <v>336</v>
      </c>
    </row>
    <row r="22" spans="1:7" x14ac:dyDescent="0.25">
      <c r="A22" t="s">
        <v>337</v>
      </c>
      <c r="B22" t="s">
        <v>2</v>
      </c>
      <c r="C22">
        <v>313</v>
      </c>
      <c r="D22">
        <v>31.3</v>
      </c>
      <c r="E22">
        <v>31.3</v>
      </c>
      <c r="F22">
        <v>31.3</v>
      </c>
    </row>
    <row r="23" spans="1:7" x14ac:dyDescent="0.25">
      <c r="B23" t="s">
        <v>3</v>
      </c>
      <c r="C23">
        <v>298</v>
      </c>
      <c r="D23">
        <v>29.8</v>
      </c>
      <c r="E23">
        <v>29.8</v>
      </c>
      <c r="F23">
        <v>61.1</v>
      </c>
    </row>
    <row r="24" spans="1:7" x14ac:dyDescent="0.25">
      <c r="B24" t="s">
        <v>4</v>
      </c>
      <c r="C24">
        <v>316</v>
      </c>
      <c r="D24">
        <v>31.6</v>
      </c>
      <c r="E24">
        <v>31.6</v>
      </c>
      <c r="F24">
        <v>92.7</v>
      </c>
    </row>
    <row r="25" spans="1:7" x14ac:dyDescent="0.25">
      <c r="B25" t="s">
        <v>5</v>
      </c>
      <c r="C25">
        <v>73</v>
      </c>
      <c r="D25">
        <v>7.3</v>
      </c>
      <c r="E25">
        <v>7.3</v>
      </c>
      <c r="F25">
        <v>100</v>
      </c>
    </row>
    <row r="26" spans="1:7" x14ac:dyDescent="0.25">
      <c r="B26" t="s">
        <v>1</v>
      </c>
      <c r="C26">
        <v>1000</v>
      </c>
      <c r="D26">
        <v>100</v>
      </c>
      <c r="E26">
        <v>100</v>
      </c>
    </row>
    <row r="30" spans="1:7" x14ac:dyDescent="0.25">
      <c r="A30" t="s">
        <v>6</v>
      </c>
    </row>
    <row r="31" spans="1:7" x14ac:dyDescent="0.25">
      <c r="C31" t="s">
        <v>333</v>
      </c>
      <c r="D31" t="s">
        <v>334</v>
      </c>
      <c r="E31" t="s">
        <v>335</v>
      </c>
      <c r="F31" t="s">
        <v>336</v>
      </c>
    </row>
    <row r="32" spans="1:7" x14ac:dyDescent="0.25">
      <c r="A32" t="s">
        <v>337</v>
      </c>
      <c r="B32" t="s">
        <v>7</v>
      </c>
      <c r="C32">
        <v>236</v>
      </c>
      <c r="D32">
        <v>23.6</v>
      </c>
      <c r="E32">
        <v>23.6</v>
      </c>
      <c r="F32">
        <v>23.6</v>
      </c>
    </row>
    <row r="33" spans="1:6" x14ac:dyDescent="0.25">
      <c r="B33" t="s">
        <v>8</v>
      </c>
      <c r="C33">
        <v>347</v>
      </c>
      <c r="D33">
        <v>34.700000000000003</v>
      </c>
      <c r="E33">
        <v>34.700000000000003</v>
      </c>
      <c r="F33">
        <v>58.3</v>
      </c>
    </row>
    <row r="34" spans="1:6" x14ac:dyDescent="0.25">
      <c r="B34" t="s">
        <v>9</v>
      </c>
      <c r="C34">
        <v>343</v>
      </c>
      <c r="D34">
        <v>34.299999999999997</v>
      </c>
      <c r="E34">
        <v>34.299999999999997</v>
      </c>
      <c r="F34">
        <v>92.7</v>
      </c>
    </row>
    <row r="35" spans="1:6" x14ac:dyDescent="0.25">
      <c r="B35" t="s">
        <v>10</v>
      </c>
      <c r="C35">
        <v>73</v>
      </c>
      <c r="D35">
        <v>7.3</v>
      </c>
      <c r="E35">
        <v>7.3</v>
      </c>
      <c r="F35">
        <v>100</v>
      </c>
    </row>
    <row r="36" spans="1:6" x14ac:dyDescent="0.25">
      <c r="B36" t="s">
        <v>1</v>
      </c>
      <c r="C36">
        <v>1000</v>
      </c>
      <c r="D36">
        <v>100</v>
      </c>
      <c r="E36">
        <v>100</v>
      </c>
    </row>
    <row r="40" spans="1:6" x14ac:dyDescent="0.25">
      <c r="A40" t="s">
        <v>11</v>
      </c>
    </row>
    <row r="41" spans="1:6" x14ac:dyDescent="0.25">
      <c r="C41" t="s">
        <v>333</v>
      </c>
      <c r="D41" t="s">
        <v>334</v>
      </c>
      <c r="E41" t="s">
        <v>335</v>
      </c>
      <c r="F41" t="s">
        <v>336</v>
      </c>
    </row>
    <row r="42" spans="1:6" x14ac:dyDescent="0.25">
      <c r="A42" t="s">
        <v>337</v>
      </c>
      <c r="B42" t="s">
        <v>12</v>
      </c>
      <c r="C42">
        <v>656</v>
      </c>
      <c r="D42">
        <v>65.599999999999994</v>
      </c>
      <c r="E42">
        <v>65.599999999999994</v>
      </c>
      <c r="F42">
        <v>65.599999999999994</v>
      </c>
    </row>
    <row r="43" spans="1:6" x14ac:dyDescent="0.25">
      <c r="B43" t="s">
        <v>13</v>
      </c>
      <c r="C43">
        <v>211</v>
      </c>
      <c r="D43">
        <v>21.1</v>
      </c>
      <c r="E43">
        <v>21.1</v>
      </c>
      <c r="F43">
        <v>86.8</v>
      </c>
    </row>
    <row r="44" spans="1:6" x14ac:dyDescent="0.25">
      <c r="B44" t="s">
        <v>14</v>
      </c>
      <c r="C44">
        <v>73</v>
      </c>
      <c r="D44">
        <v>7.3</v>
      </c>
      <c r="E44">
        <v>7.3</v>
      </c>
      <c r="F44">
        <v>94.1</v>
      </c>
    </row>
    <row r="45" spans="1:6" x14ac:dyDescent="0.25">
      <c r="B45" t="s">
        <v>15</v>
      </c>
      <c r="C45">
        <v>59</v>
      </c>
      <c r="D45">
        <v>5.9</v>
      </c>
      <c r="E45">
        <v>5.9</v>
      </c>
      <c r="F45">
        <v>100</v>
      </c>
    </row>
    <row r="46" spans="1:6" x14ac:dyDescent="0.25">
      <c r="B46" t="s">
        <v>1</v>
      </c>
      <c r="C46">
        <v>1000</v>
      </c>
      <c r="D46">
        <v>100</v>
      </c>
      <c r="E46">
        <v>100</v>
      </c>
    </row>
    <row r="50" spans="1:6" x14ac:dyDescent="0.25">
      <c r="A50" t="s">
        <v>49</v>
      </c>
    </row>
    <row r="51" spans="1:6" x14ac:dyDescent="0.25">
      <c r="C51" t="s">
        <v>333</v>
      </c>
      <c r="D51" t="s">
        <v>334</v>
      </c>
      <c r="E51" t="s">
        <v>335</v>
      </c>
      <c r="F51" t="s">
        <v>336</v>
      </c>
    </row>
    <row r="52" spans="1:6" x14ac:dyDescent="0.25">
      <c r="A52" t="s">
        <v>337</v>
      </c>
      <c r="B52" t="s">
        <v>50</v>
      </c>
      <c r="C52">
        <v>476</v>
      </c>
      <c r="D52">
        <v>47.6</v>
      </c>
      <c r="E52">
        <v>47.6</v>
      </c>
      <c r="F52">
        <v>47.6</v>
      </c>
    </row>
    <row r="53" spans="1:6" x14ac:dyDescent="0.25">
      <c r="B53" t="s">
        <v>51</v>
      </c>
      <c r="C53">
        <v>524</v>
      </c>
      <c r="D53">
        <v>52.4</v>
      </c>
      <c r="E53">
        <v>52.4</v>
      </c>
      <c r="F53">
        <v>100</v>
      </c>
    </row>
    <row r="54" spans="1:6" x14ac:dyDescent="0.25">
      <c r="B54" t="s">
        <v>1</v>
      </c>
      <c r="C54">
        <v>1000</v>
      </c>
      <c r="D54">
        <v>100</v>
      </c>
      <c r="E54">
        <v>100</v>
      </c>
    </row>
    <row r="58" spans="1:6" x14ac:dyDescent="0.25">
      <c r="A58" t="s">
        <v>16</v>
      </c>
    </row>
    <row r="59" spans="1:6" x14ac:dyDescent="0.25">
      <c r="C59" t="s">
        <v>333</v>
      </c>
      <c r="D59" t="s">
        <v>334</v>
      </c>
      <c r="E59" t="s">
        <v>335</v>
      </c>
      <c r="F59" t="s">
        <v>336</v>
      </c>
    </row>
    <row r="60" spans="1:6" x14ac:dyDescent="0.25">
      <c r="A60" t="s">
        <v>337</v>
      </c>
      <c r="B60" t="s">
        <v>17</v>
      </c>
      <c r="C60">
        <v>295</v>
      </c>
      <c r="D60">
        <v>29.5</v>
      </c>
      <c r="E60">
        <v>29.5</v>
      </c>
      <c r="F60">
        <v>29.5</v>
      </c>
    </row>
    <row r="61" spans="1:6" x14ac:dyDescent="0.25">
      <c r="B61" t="s">
        <v>18</v>
      </c>
      <c r="C61">
        <v>252</v>
      </c>
      <c r="D61">
        <v>25.2</v>
      </c>
      <c r="E61">
        <v>25.2</v>
      </c>
      <c r="F61">
        <v>54.7</v>
      </c>
    </row>
    <row r="62" spans="1:6" x14ac:dyDescent="0.25">
      <c r="B62" t="s">
        <v>19</v>
      </c>
      <c r="C62">
        <v>453</v>
      </c>
      <c r="D62">
        <v>45.3</v>
      </c>
      <c r="E62">
        <v>45.3</v>
      </c>
      <c r="F62">
        <v>100</v>
      </c>
    </row>
    <row r="63" spans="1:6" x14ac:dyDescent="0.25">
      <c r="B63" t="s">
        <v>1</v>
      </c>
      <c r="C63">
        <v>1000</v>
      </c>
      <c r="D63">
        <v>100</v>
      </c>
      <c r="E63">
        <v>100</v>
      </c>
    </row>
    <row r="67" spans="1:6" x14ac:dyDescent="0.25">
      <c r="A67" t="s">
        <v>20</v>
      </c>
    </row>
    <row r="68" spans="1:6" x14ac:dyDescent="0.25">
      <c r="C68" t="s">
        <v>333</v>
      </c>
      <c r="D68" t="s">
        <v>334</v>
      </c>
      <c r="E68" t="s">
        <v>335</v>
      </c>
      <c r="F68" t="s">
        <v>336</v>
      </c>
    </row>
    <row r="69" spans="1:6" x14ac:dyDescent="0.25">
      <c r="A69" t="s">
        <v>337</v>
      </c>
      <c r="B69" t="s">
        <v>21</v>
      </c>
      <c r="C69">
        <v>375</v>
      </c>
      <c r="D69">
        <v>37.5</v>
      </c>
      <c r="E69">
        <v>37.5</v>
      </c>
      <c r="F69">
        <v>37.5</v>
      </c>
    </row>
    <row r="70" spans="1:6" x14ac:dyDescent="0.25">
      <c r="B70" t="s">
        <v>22</v>
      </c>
      <c r="C70">
        <v>301</v>
      </c>
      <c r="D70">
        <v>30.1</v>
      </c>
      <c r="E70">
        <v>30.1</v>
      </c>
      <c r="F70">
        <v>67.599999999999994</v>
      </c>
    </row>
    <row r="71" spans="1:6" x14ac:dyDescent="0.25">
      <c r="B71" t="s">
        <v>23</v>
      </c>
      <c r="C71">
        <v>324</v>
      </c>
      <c r="D71">
        <v>32.4</v>
      </c>
      <c r="E71">
        <v>32.4</v>
      </c>
      <c r="F71">
        <v>100</v>
      </c>
    </row>
    <row r="72" spans="1:6" x14ac:dyDescent="0.25">
      <c r="B72" t="s">
        <v>1</v>
      </c>
      <c r="C72">
        <v>1000</v>
      </c>
      <c r="D72">
        <v>100</v>
      </c>
      <c r="E72">
        <v>100</v>
      </c>
    </row>
    <row r="76" spans="1:6" x14ac:dyDescent="0.25">
      <c r="A76" t="s">
        <v>24</v>
      </c>
    </row>
    <row r="77" spans="1:6" x14ac:dyDescent="0.25">
      <c r="C77" t="s">
        <v>333</v>
      </c>
      <c r="D77" t="s">
        <v>334</v>
      </c>
      <c r="E77" t="s">
        <v>335</v>
      </c>
      <c r="F77" t="s">
        <v>336</v>
      </c>
    </row>
    <row r="78" spans="1:6" x14ac:dyDescent="0.25">
      <c r="A78" t="s">
        <v>337</v>
      </c>
      <c r="B78" t="s">
        <v>25</v>
      </c>
      <c r="C78">
        <v>307</v>
      </c>
      <c r="D78">
        <v>30.7</v>
      </c>
      <c r="E78">
        <v>30.7</v>
      </c>
      <c r="F78">
        <v>30.7</v>
      </c>
    </row>
    <row r="79" spans="1:6" x14ac:dyDescent="0.25">
      <c r="B79" t="s">
        <v>26</v>
      </c>
      <c r="C79">
        <v>255</v>
      </c>
      <c r="D79">
        <v>25.5</v>
      </c>
      <c r="E79">
        <v>25.5</v>
      </c>
      <c r="F79">
        <v>56.3</v>
      </c>
    </row>
    <row r="80" spans="1:6" x14ac:dyDescent="0.25">
      <c r="B80" t="s">
        <v>27</v>
      </c>
      <c r="C80">
        <v>263</v>
      </c>
      <c r="D80">
        <v>26.3</v>
      </c>
      <c r="E80">
        <v>26.3</v>
      </c>
      <c r="F80">
        <v>82.5</v>
      </c>
    </row>
    <row r="81" spans="1:6" x14ac:dyDescent="0.25">
      <c r="B81" t="s">
        <v>28</v>
      </c>
      <c r="C81">
        <v>175</v>
      </c>
      <c r="D81">
        <v>17.5</v>
      </c>
      <c r="E81">
        <v>17.5</v>
      </c>
      <c r="F81">
        <v>100</v>
      </c>
    </row>
    <row r="82" spans="1:6" x14ac:dyDescent="0.25">
      <c r="B82" t="s">
        <v>1</v>
      </c>
      <c r="C82">
        <v>1000</v>
      </c>
      <c r="D82">
        <v>100</v>
      </c>
      <c r="E82">
        <v>100</v>
      </c>
    </row>
    <row r="86" spans="1:6" x14ac:dyDescent="0.25">
      <c r="A86" t="s">
        <v>29</v>
      </c>
    </row>
    <row r="87" spans="1:6" x14ac:dyDescent="0.25">
      <c r="C87" t="s">
        <v>333</v>
      </c>
      <c r="D87" t="s">
        <v>334</v>
      </c>
      <c r="E87" t="s">
        <v>335</v>
      </c>
      <c r="F87" t="s">
        <v>336</v>
      </c>
    </row>
    <row r="88" spans="1:6" x14ac:dyDescent="0.25">
      <c r="A88" t="s">
        <v>337</v>
      </c>
      <c r="B88" t="s">
        <v>30</v>
      </c>
      <c r="C88">
        <v>433</v>
      </c>
      <c r="D88">
        <v>43.3</v>
      </c>
      <c r="E88">
        <v>43.3</v>
      </c>
      <c r="F88">
        <v>43.3</v>
      </c>
    </row>
    <row r="89" spans="1:6" x14ac:dyDescent="0.25">
      <c r="B89" t="s">
        <v>31</v>
      </c>
      <c r="C89">
        <v>474</v>
      </c>
      <c r="D89">
        <v>47.4</v>
      </c>
      <c r="E89">
        <v>47.4</v>
      </c>
      <c r="F89">
        <v>90.7</v>
      </c>
    </row>
    <row r="90" spans="1:6" x14ac:dyDescent="0.25">
      <c r="B90" t="s">
        <v>32</v>
      </c>
      <c r="C90">
        <v>93</v>
      </c>
      <c r="D90">
        <v>9.3000000000000007</v>
      </c>
      <c r="E90">
        <v>9.3000000000000007</v>
      </c>
      <c r="F90">
        <v>100</v>
      </c>
    </row>
    <row r="91" spans="1:6" x14ac:dyDescent="0.25">
      <c r="B91" t="s">
        <v>1</v>
      </c>
      <c r="C91">
        <v>1000</v>
      </c>
      <c r="D91">
        <v>100</v>
      </c>
      <c r="E91">
        <v>100</v>
      </c>
    </row>
    <row r="95" spans="1:6" x14ac:dyDescent="0.25">
      <c r="A95" t="s">
        <v>33</v>
      </c>
    </row>
    <row r="96" spans="1:6" x14ac:dyDescent="0.25">
      <c r="C96" t="s">
        <v>333</v>
      </c>
      <c r="D96" t="s">
        <v>334</v>
      </c>
      <c r="E96" t="s">
        <v>335</v>
      </c>
      <c r="F96" t="s">
        <v>336</v>
      </c>
    </row>
    <row r="97" spans="1:6" x14ac:dyDescent="0.25">
      <c r="A97" t="s">
        <v>337</v>
      </c>
      <c r="B97" t="s">
        <v>34</v>
      </c>
      <c r="C97">
        <v>379</v>
      </c>
      <c r="D97">
        <v>37.9</v>
      </c>
      <c r="E97">
        <v>37.9</v>
      </c>
      <c r="F97">
        <v>37.9</v>
      </c>
    </row>
    <row r="98" spans="1:6" x14ac:dyDescent="0.25">
      <c r="B98" t="s">
        <v>35</v>
      </c>
      <c r="C98">
        <v>399</v>
      </c>
      <c r="D98">
        <v>39.9</v>
      </c>
      <c r="E98">
        <v>39.9</v>
      </c>
      <c r="F98">
        <v>77.8</v>
      </c>
    </row>
    <row r="99" spans="1:6" x14ac:dyDescent="0.25">
      <c r="B99" t="s">
        <v>36</v>
      </c>
      <c r="C99">
        <v>6</v>
      </c>
      <c r="D99">
        <v>0.6</v>
      </c>
      <c r="E99">
        <v>0.6</v>
      </c>
      <c r="F99">
        <v>78.400000000000006</v>
      </c>
    </row>
    <row r="100" spans="1:6" x14ac:dyDescent="0.25">
      <c r="B100" t="s">
        <v>37</v>
      </c>
      <c r="C100">
        <v>216</v>
      </c>
      <c r="D100">
        <v>21.6</v>
      </c>
      <c r="E100">
        <v>21.6</v>
      </c>
      <c r="F100">
        <v>100</v>
      </c>
    </row>
    <row r="101" spans="1:6" x14ac:dyDescent="0.25">
      <c r="B101" t="s">
        <v>1</v>
      </c>
      <c r="C101">
        <v>1000</v>
      </c>
      <c r="D101">
        <v>100</v>
      </c>
      <c r="E101">
        <v>100</v>
      </c>
    </row>
  </sheetData>
  <mergeCells count="1">
    <mergeCell ref="A1:G1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09350-3768-7342-ABE0-8C5AD5862D5C}">
  <dimension ref="A1:P131"/>
  <sheetViews>
    <sheetView showGridLines="0"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271</v>
      </c>
    </row>
    <row r="2" spans="1:16" x14ac:dyDescent="0.25">
      <c r="A2" s="10"/>
      <c r="J2" t="s">
        <v>0</v>
      </c>
    </row>
    <row r="3" spans="1:16" x14ac:dyDescent="0.25">
      <c r="A3" s="10" t="str">
        <f>J1</f>
        <v>Freedoms importance -- Protection from unreasonable search and seizure by government officials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0.57899999999999996</v>
      </c>
      <c r="D5" s="9">
        <f>M5/M10</f>
        <v>0.61341853035143767</v>
      </c>
      <c r="E5" s="9">
        <f>N5/N10</f>
        <v>0.65436241610738255</v>
      </c>
      <c r="F5" s="9">
        <f>O5/O10</f>
        <v>0.47468354430379744</v>
      </c>
      <c r="G5" s="9">
        <f>P5/P10</f>
        <v>0.57534246575342463</v>
      </c>
      <c r="K5" t="s">
        <v>39</v>
      </c>
      <c r="L5">
        <v>579</v>
      </c>
      <c r="M5">
        <v>192</v>
      </c>
      <c r="N5">
        <v>195</v>
      </c>
      <c r="O5">
        <v>150</v>
      </c>
      <c r="P5">
        <v>42</v>
      </c>
    </row>
    <row r="6" spans="1:16" x14ac:dyDescent="0.25">
      <c r="A6" s="10"/>
      <c r="B6" s="13" t="s">
        <v>40</v>
      </c>
      <c r="C6" s="9">
        <f>L6/L10</f>
        <v>0.29799999999999999</v>
      </c>
      <c r="D6" s="9">
        <f>M6/M10</f>
        <v>0.29712460063897761</v>
      </c>
      <c r="E6" s="9">
        <f>N6/N10</f>
        <v>0.24161073825503357</v>
      </c>
      <c r="F6" s="9">
        <f>O6/O10</f>
        <v>0.36392405063291139</v>
      </c>
      <c r="G6" s="9">
        <f>P6/P10</f>
        <v>0.24657534246575341</v>
      </c>
      <c r="K6" t="s">
        <v>40</v>
      </c>
      <c r="L6">
        <v>298</v>
      </c>
      <c r="M6">
        <v>93</v>
      </c>
      <c r="N6">
        <v>72</v>
      </c>
      <c r="O6">
        <v>115</v>
      </c>
      <c r="P6">
        <v>18</v>
      </c>
    </row>
    <row r="7" spans="1:16" x14ac:dyDescent="0.25">
      <c r="A7" s="10"/>
      <c r="B7" s="13" t="s">
        <v>41</v>
      </c>
      <c r="C7" s="9">
        <f>L7/L10</f>
        <v>9.5000000000000001E-2</v>
      </c>
      <c r="D7" s="9">
        <f>M7/M10</f>
        <v>6.7092651757188496E-2</v>
      </c>
      <c r="E7" s="9">
        <f>N7/N10</f>
        <v>8.0536912751677847E-2</v>
      </c>
      <c r="F7" s="9">
        <f>O7/O10</f>
        <v>0.11708860759493671</v>
      </c>
      <c r="G7" s="9">
        <f>P7/P10</f>
        <v>0.17808219178082191</v>
      </c>
      <c r="K7" t="s">
        <v>41</v>
      </c>
      <c r="L7">
        <v>95</v>
      </c>
      <c r="M7">
        <v>21</v>
      </c>
      <c r="N7">
        <v>24</v>
      </c>
      <c r="O7">
        <v>37</v>
      </c>
      <c r="P7">
        <v>13</v>
      </c>
    </row>
    <row r="8" spans="1:16" x14ac:dyDescent="0.25">
      <c r="A8" s="10"/>
      <c r="B8" s="13" t="s">
        <v>44</v>
      </c>
      <c r="C8" s="9">
        <f>(L8+L9)/L10</f>
        <v>2.8000000000000001E-2</v>
      </c>
      <c r="D8" s="9">
        <f>(M8+M9)/M10</f>
        <v>2.2364217252396165E-2</v>
      </c>
      <c r="E8" s="9">
        <f>(N8+N9)/N10</f>
        <v>2.3489932885906041E-2</v>
      </c>
      <c r="F8" s="9">
        <f>(O8+O9)/O10</f>
        <v>4.4303797468354431E-2</v>
      </c>
      <c r="G8" s="9">
        <f>(P8+P9)/P10</f>
        <v>0</v>
      </c>
      <c r="K8" t="s">
        <v>42</v>
      </c>
      <c r="L8">
        <v>23</v>
      </c>
      <c r="M8">
        <v>6</v>
      </c>
      <c r="N8">
        <v>6</v>
      </c>
      <c r="O8">
        <v>11</v>
      </c>
      <c r="P8">
        <v>0</v>
      </c>
    </row>
    <row r="9" spans="1:16" x14ac:dyDescent="0.25">
      <c r="A9" s="10"/>
      <c r="K9" t="s">
        <v>43</v>
      </c>
      <c r="L9">
        <v>5</v>
      </c>
      <c r="M9">
        <v>1</v>
      </c>
      <c r="N9">
        <v>1</v>
      </c>
      <c r="O9">
        <v>3</v>
      </c>
      <c r="P9">
        <v>0</v>
      </c>
    </row>
    <row r="10" spans="1:16" x14ac:dyDescent="0.25">
      <c r="A10" s="10"/>
      <c r="J10" t="s">
        <v>1</v>
      </c>
      <c r="L10">
        <v>1000</v>
      </c>
      <c r="M10">
        <v>313</v>
      </c>
      <c r="N10">
        <v>298</v>
      </c>
      <c r="O10">
        <v>316</v>
      </c>
      <c r="P10">
        <v>73</v>
      </c>
    </row>
    <row r="11" spans="1:16" x14ac:dyDescent="0.25">
      <c r="A11" s="10"/>
      <c r="B11" t="s">
        <v>338</v>
      </c>
      <c r="C11" s="17">
        <f>C5+C6</f>
        <v>0.877</v>
      </c>
      <c r="D11" s="17">
        <f>D5+D6</f>
        <v>0.91054313099041528</v>
      </c>
      <c r="E11" s="17">
        <f>E5+E6</f>
        <v>0.89597315436241609</v>
      </c>
      <c r="F11" s="17">
        <f>F5+F6</f>
        <v>0.83860759493670889</v>
      </c>
      <c r="G11" s="17">
        <f>G5+G6</f>
        <v>0.82191780821917804</v>
      </c>
    </row>
    <row r="12" spans="1:16" x14ac:dyDescent="0.25">
      <c r="A12" s="10"/>
      <c r="B12" t="s">
        <v>41</v>
      </c>
      <c r="C12" s="17">
        <f t="shared" ref="C12:G13" si="0">C7</f>
        <v>9.5000000000000001E-2</v>
      </c>
      <c r="D12" s="17">
        <f t="shared" si="0"/>
        <v>6.7092651757188496E-2</v>
      </c>
      <c r="E12" s="17">
        <f t="shared" si="0"/>
        <v>8.0536912751677847E-2</v>
      </c>
      <c r="F12" s="17">
        <f t="shared" si="0"/>
        <v>0.11708860759493671</v>
      </c>
      <c r="G12" s="17">
        <f t="shared" si="0"/>
        <v>0.17808219178082191</v>
      </c>
    </row>
    <row r="13" spans="1:16" x14ac:dyDescent="0.25">
      <c r="A13" s="10"/>
      <c r="B13" t="s">
        <v>44</v>
      </c>
      <c r="C13" s="17">
        <f t="shared" si="0"/>
        <v>2.8000000000000001E-2</v>
      </c>
      <c r="D13" s="17">
        <f t="shared" si="0"/>
        <v>2.2364217252396165E-2</v>
      </c>
      <c r="E13" s="17">
        <f t="shared" si="0"/>
        <v>2.3489932885906041E-2</v>
      </c>
      <c r="F13" s="17">
        <f t="shared" si="0"/>
        <v>4.4303797468354431E-2</v>
      </c>
      <c r="G13" s="17">
        <f t="shared" si="0"/>
        <v>0</v>
      </c>
    </row>
    <row r="14" spans="1:16" x14ac:dyDescent="0.25">
      <c r="A14" s="10"/>
    </row>
    <row r="15" spans="1:16" x14ac:dyDescent="0.25">
      <c r="A15" s="10"/>
      <c r="B15" t="s">
        <v>45</v>
      </c>
      <c r="J15" t="s">
        <v>162</v>
      </c>
    </row>
    <row r="16" spans="1:16" x14ac:dyDescent="0.25">
      <c r="A16" s="10"/>
      <c r="J16" t="s">
        <v>0</v>
      </c>
    </row>
    <row r="17" spans="1:16" x14ac:dyDescent="0.25">
      <c r="A17" s="10" t="str">
        <f>J15</f>
        <v>Freedoms importance -- Protection from unreasonable search and seizure by government officials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0.57857857857857853</v>
      </c>
      <c r="D19" s="9">
        <f>M19/M24</f>
        <v>0.72881355932203384</v>
      </c>
      <c r="E19" s="9">
        <f>N19/N24</f>
        <v>0.51873198847262247</v>
      </c>
      <c r="F19" s="9">
        <f>O19/O24</f>
        <v>0.5276967930029155</v>
      </c>
      <c r="G19" s="9">
        <f>P19/P24</f>
        <v>0.61643835616438358</v>
      </c>
      <c r="K19" t="s">
        <v>39</v>
      </c>
      <c r="L19">
        <v>578</v>
      </c>
      <c r="M19">
        <v>172</v>
      </c>
      <c r="N19">
        <v>180</v>
      </c>
      <c r="O19">
        <v>181</v>
      </c>
      <c r="P19">
        <v>45</v>
      </c>
    </row>
    <row r="20" spans="1:16" x14ac:dyDescent="0.25">
      <c r="A20" s="10"/>
      <c r="B20" s="13" t="s">
        <v>40</v>
      </c>
      <c r="C20" s="9">
        <f>L20/L24</f>
        <v>0.29829829829829829</v>
      </c>
      <c r="D20" s="9">
        <f>M20/M24</f>
        <v>0.20338983050847459</v>
      </c>
      <c r="E20" s="9">
        <f>N20/N24</f>
        <v>0.36311239193083572</v>
      </c>
      <c r="F20" s="9">
        <f>O20/O24</f>
        <v>0.32653061224489793</v>
      </c>
      <c r="G20" s="9">
        <f>P20/P24</f>
        <v>0.16438356164383561</v>
      </c>
      <c r="K20" t="s">
        <v>40</v>
      </c>
      <c r="L20">
        <v>298</v>
      </c>
      <c r="M20">
        <v>48</v>
      </c>
      <c r="N20">
        <v>126</v>
      </c>
      <c r="O20">
        <v>112</v>
      </c>
      <c r="P20">
        <v>12</v>
      </c>
    </row>
    <row r="21" spans="1:16" x14ac:dyDescent="0.25">
      <c r="A21" s="10"/>
      <c r="B21" s="13" t="s">
        <v>41</v>
      </c>
      <c r="C21" s="9">
        <f>L21/L24</f>
        <v>9.5095095095095089E-2</v>
      </c>
      <c r="D21" s="9">
        <f>M21/M24</f>
        <v>5.5084745762711863E-2</v>
      </c>
      <c r="E21" s="9">
        <f>N21/N24</f>
        <v>9.2219020172910657E-2</v>
      </c>
      <c r="F21" s="9">
        <f>O21/O24</f>
        <v>9.9125364431486881E-2</v>
      </c>
      <c r="G21" s="9">
        <f>P21/P24</f>
        <v>0.21917808219178081</v>
      </c>
      <c r="K21" t="s">
        <v>41</v>
      </c>
      <c r="L21">
        <v>95</v>
      </c>
      <c r="M21">
        <v>13</v>
      </c>
      <c r="N21">
        <v>32</v>
      </c>
      <c r="O21">
        <v>34</v>
      </c>
      <c r="P21">
        <v>16</v>
      </c>
    </row>
    <row r="22" spans="1:16" x14ac:dyDescent="0.25">
      <c r="A22" s="10"/>
      <c r="B22" s="13" t="s">
        <v>44</v>
      </c>
      <c r="C22" s="9">
        <f>(L22+L23)/L24</f>
        <v>2.8028028028028028E-2</v>
      </c>
      <c r="D22" s="9">
        <f>(M22+M23)/M24</f>
        <v>1.2711864406779662E-2</v>
      </c>
      <c r="E22" s="9">
        <f>(N22+N23)/N24</f>
        <v>2.5936599423631124E-2</v>
      </c>
      <c r="F22" s="9">
        <f>(O22+O23)/O24</f>
        <v>4.6647230320699708E-2</v>
      </c>
      <c r="G22" s="9">
        <f>(P22+P23)/P24</f>
        <v>0</v>
      </c>
      <c r="K22" t="s">
        <v>42</v>
      </c>
      <c r="L22">
        <v>23</v>
      </c>
      <c r="M22">
        <v>2</v>
      </c>
      <c r="N22">
        <v>8</v>
      </c>
      <c r="O22">
        <v>13</v>
      </c>
      <c r="P22">
        <v>0</v>
      </c>
    </row>
    <row r="23" spans="1:16" x14ac:dyDescent="0.25">
      <c r="A23" s="10"/>
      <c r="K23" t="s">
        <v>43</v>
      </c>
      <c r="L23">
        <v>5</v>
      </c>
      <c r="M23">
        <v>1</v>
      </c>
      <c r="N23">
        <v>1</v>
      </c>
      <c r="O23">
        <v>3</v>
      </c>
      <c r="P23">
        <v>0</v>
      </c>
    </row>
    <row r="24" spans="1:16" x14ac:dyDescent="0.25">
      <c r="A24" s="10"/>
      <c r="J24" t="s">
        <v>1</v>
      </c>
      <c r="L24">
        <v>999</v>
      </c>
      <c r="M24">
        <v>236</v>
      </c>
      <c r="N24">
        <v>347</v>
      </c>
      <c r="O24">
        <v>343</v>
      </c>
      <c r="P24">
        <v>73</v>
      </c>
    </row>
    <row r="25" spans="1:16" x14ac:dyDescent="0.25">
      <c r="A25" s="10"/>
      <c r="B25" t="s">
        <v>338</v>
      </c>
      <c r="C25" s="17">
        <f>C19+C20</f>
        <v>0.87687687687687688</v>
      </c>
      <c r="D25" s="17">
        <f>D19+D20</f>
        <v>0.93220338983050843</v>
      </c>
      <c r="E25" s="17">
        <f>E19+E20</f>
        <v>0.88184438040345814</v>
      </c>
      <c r="F25" s="17">
        <f>F19+F20</f>
        <v>0.85422740524781338</v>
      </c>
      <c r="G25" s="17">
        <f>G19+G20</f>
        <v>0.78082191780821919</v>
      </c>
    </row>
    <row r="26" spans="1:16" x14ac:dyDescent="0.25">
      <c r="A26" s="10"/>
      <c r="B26" t="s">
        <v>41</v>
      </c>
      <c r="C26" s="17">
        <f t="shared" ref="C26:G27" si="1">C21</f>
        <v>9.5095095095095089E-2</v>
      </c>
      <c r="D26" s="17">
        <f t="shared" si="1"/>
        <v>5.5084745762711863E-2</v>
      </c>
      <c r="E26" s="17">
        <f t="shared" si="1"/>
        <v>9.2219020172910657E-2</v>
      </c>
      <c r="F26" s="17">
        <f t="shared" si="1"/>
        <v>9.9125364431486881E-2</v>
      </c>
      <c r="G26" s="17">
        <f t="shared" si="1"/>
        <v>0.21917808219178081</v>
      </c>
    </row>
    <row r="27" spans="1:16" x14ac:dyDescent="0.25">
      <c r="A27" s="10"/>
      <c r="B27" t="s">
        <v>44</v>
      </c>
      <c r="C27" s="17">
        <f t="shared" si="1"/>
        <v>2.8028028028028028E-2</v>
      </c>
      <c r="D27" s="17">
        <f t="shared" si="1"/>
        <v>1.2711864406779662E-2</v>
      </c>
      <c r="E27" s="17">
        <f t="shared" si="1"/>
        <v>2.5936599423631124E-2</v>
      </c>
      <c r="F27" s="17">
        <f t="shared" si="1"/>
        <v>4.6647230320699708E-2</v>
      </c>
      <c r="G27" s="17">
        <f t="shared" si="1"/>
        <v>0</v>
      </c>
    </row>
    <row r="28" spans="1:16" x14ac:dyDescent="0.25">
      <c r="A28" s="10"/>
    </row>
    <row r="29" spans="1:16" x14ac:dyDescent="0.25">
      <c r="A29" s="10"/>
      <c r="J29" t="s">
        <v>163</v>
      </c>
    </row>
    <row r="30" spans="1:16" x14ac:dyDescent="0.25">
      <c r="A30" s="10"/>
      <c r="J30" t="s">
        <v>0</v>
      </c>
    </row>
    <row r="31" spans="1:16" x14ac:dyDescent="0.25">
      <c r="A31" s="10" t="str">
        <f>J29</f>
        <v>Freedoms importance -- Protection from unreasonable search and seizure by government officials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0.57957957957957962</v>
      </c>
      <c r="D33" s="9">
        <f>M33/M38</f>
        <v>0.61585365853658536</v>
      </c>
      <c r="E33" s="9">
        <f>N33/N38</f>
        <v>0.5545023696682464</v>
      </c>
      <c r="F33" s="9">
        <f>O33/O38</f>
        <v>0.34246575342465752</v>
      </c>
      <c r="G33" s="9">
        <f>P33/P38</f>
        <v>0.55932203389830504</v>
      </c>
      <c r="K33" t="s">
        <v>39</v>
      </c>
      <c r="L33">
        <v>579</v>
      </c>
      <c r="M33">
        <v>404</v>
      </c>
      <c r="N33">
        <v>117</v>
      </c>
      <c r="O33">
        <v>25</v>
      </c>
      <c r="P33">
        <v>33</v>
      </c>
    </row>
    <row r="34" spans="1:16" x14ac:dyDescent="0.25">
      <c r="A34" s="10"/>
      <c r="B34" s="13" t="s">
        <v>40</v>
      </c>
      <c r="C34" s="9">
        <f>L34/L38</f>
        <v>0.29829829829829829</v>
      </c>
      <c r="D34" s="9">
        <f>M34/M38</f>
        <v>0.27743902439024393</v>
      </c>
      <c r="E34" s="9">
        <f>N34/N38</f>
        <v>0.30331753554502372</v>
      </c>
      <c r="F34" s="9">
        <f>O34/O38</f>
        <v>0.46575342465753422</v>
      </c>
      <c r="G34" s="9">
        <f>P34/P38</f>
        <v>0.30508474576271188</v>
      </c>
      <c r="K34" t="s">
        <v>40</v>
      </c>
      <c r="L34">
        <v>298</v>
      </c>
      <c r="M34">
        <v>182</v>
      </c>
      <c r="N34">
        <v>64</v>
      </c>
      <c r="O34">
        <v>34</v>
      </c>
      <c r="P34">
        <v>18</v>
      </c>
    </row>
    <row r="35" spans="1:16" x14ac:dyDescent="0.25">
      <c r="A35" s="10"/>
      <c r="B35" s="13" t="s">
        <v>41</v>
      </c>
      <c r="C35" s="9">
        <f>L35/L38</f>
        <v>9.5095095095095089E-2</v>
      </c>
      <c r="D35" s="9">
        <f>M35/M38</f>
        <v>8.2317073170731711E-2</v>
      </c>
      <c r="E35" s="9">
        <f>N35/N38</f>
        <v>9.9526066350710901E-2</v>
      </c>
      <c r="F35" s="9">
        <f>O35/O38</f>
        <v>0.16438356164383561</v>
      </c>
      <c r="G35" s="9">
        <f>P35/P38</f>
        <v>0.13559322033898305</v>
      </c>
      <c r="K35" t="s">
        <v>41</v>
      </c>
      <c r="L35">
        <v>95</v>
      </c>
      <c r="M35">
        <v>54</v>
      </c>
      <c r="N35">
        <v>21</v>
      </c>
      <c r="O35">
        <v>12</v>
      </c>
      <c r="P35">
        <v>8</v>
      </c>
    </row>
    <row r="36" spans="1:16" x14ac:dyDescent="0.25">
      <c r="A36" s="10"/>
      <c r="B36" s="13" t="s">
        <v>44</v>
      </c>
      <c r="C36" s="9">
        <f>(L36+L37)/L38</f>
        <v>2.7027027027027029E-2</v>
      </c>
      <c r="D36" s="9">
        <f>(M36+M37)/M38</f>
        <v>2.4390243902439025E-2</v>
      </c>
      <c r="E36" s="9">
        <f>(N36+N37)/N38</f>
        <v>4.2654028436018961E-2</v>
      </c>
      <c r="F36" s="9">
        <f>(O36+O37)/O38</f>
        <v>2.7397260273972601E-2</v>
      </c>
      <c r="G36" s="9">
        <f>(P36+P37)/P38</f>
        <v>0</v>
      </c>
      <c r="K36" t="s">
        <v>42</v>
      </c>
      <c r="L36">
        <v>23</v>
      </c>
      <c r="M36">
        <v>12</v>
      </c>
      <c r="N36">
        <v>9</v>
      </c>
      <c r="O36">
        <v>2</v>
      </c>
      <c r="P36">
        <v>0</v>
      </c>
    </row>
    <row r="37" spans="1:16" x14ac:dyDescent="0.25">
      <c r="A37" s="10"/>
      <c r="K37" t="s">
        <v>43</v>
      </c>
      <c r="L37">
        <v>4</v>
      </c>
      <c r="M37">
        <v>4</v>
      </c>
      <c r="N37">
        <v>0</v>
      </c>
      <c r="O37">
        <v>0</v>
      </c>
      <c r="P37">
        <v>0</v>
      </c>
    </row>
    <row r="38" spans="1:16" x14ac:dyDescent="0.25">
      <c r="A38" s="10"/>
      <c r="J38" t="s">
        <v>1</v>
      </c>
      <c r="L38">
        <v>999</v>
      </c>
      <c r="M38">
        <v>656</v>
      </c>
      <c r="N38">
        <v>211</v>
      </c>
      <c r="O38">
        <v>73</v>
      </c>
      <c r="P38">
        <v>59</v>
      </c>
    </row>
    <row r="39" spans="1:16" x14ac:dyDescent="0.25">
      <c r="A39" s="10"/>
      <c r="B39" t="s">
        <v>338</v>
      </c>
      <c r="C39" s="17">
        <f>C33+C34</f>
        <v>0.87787787787787797</v>
      </c>
      <c r="D39" s="17">
        <f>D33+D34</f>
        <v>0.89329268292682928</v>
      </c>
      <c r="E39" s="17">
        <f>E33+E34</f>
        <v>0.85781990521327012</v>
      </c>
      <c r="F39" s="17">
        <f>F33+F34</f>
        <v>0.80821917808219168</v>
      </c>
      <c r="G39" s="17">
        <f>G33+G34</f>
        <v>0.86440677966101687</v>
      </c>
    </row>
    <row r="40" spans="1:16" x14ac:dyDescent="0.25">
      <c r="A40" s="10"/>
      <c r="B40" t="s">
        <v>41</v>
      </c>
      <c r="C40" s="17">
        <f t="shared" ref="C40:G41" si="2">C35</f>
        <v>9.5095095095095089E-2</v>
      </c>
      <c r="D40" s="17">
        <f t="shared" si="2"/>
        <v>8.2317073170731711E-2</v>
      </c>
      <c r="E40" s="17">
        <f t="shared" si="2"/>
        <v>9.9526066350710901E-2</v>
      </c>
      <c r="F40" s="17">
        <f t="shared" si="2"/>
        <v>0.16438356164383561</v>
      </c>
      <c r="G40" s="17">
        <f t="shared" si="2"/>
        <v>0.13559322033898305</v>
      </c>
    </row>
    <row r="41" spans="1:16" x14ac:dyDescent="0.25">
      <c r="A41" s="10"/>
      <c r="B41" t="s">
        <v>44</v>
      </c>
      <c r="C41" s="17">
        <f t="shared" si="2"/>
        <v>2.7027027027027029E-2</v>
      </c>
      <c r="D41" s="17">
        <f t="shared" si="2"/>
        <v>2.4390243902439025E-2</v>
      </c>
      <c r="E41" s="17">
        <f t="shared" si="2"/>
        <v>4.2654028436018961E-2</v>
      </c>
      <c r="F41" s="17">
        <f t="shared" si="2"/>
        <v>2.7397260273972601E-2</v>
      </c>
      <c r="G41" s="17">
        <f t="shared" si="2"/>
        <v>0</v>
      </c>
    </row>
    <row r="42" spans="1:16" x14ac:dyDescent="0.25">
      <c r="A42" s="10"/>
    </row>
    <row r="43" spans="1:16" x14ac:dyDescent="0.25">
      <c r="A43" s="10"/>
    </row>
    <row r="44" spans="1:16" x14ac:dyDescent="0.25">
      <c r="A44" s="10"/>
      <c r="J44" t="s">
        <v>164</v>
      </c>
    </row>
    <row r="45" spans="1:16" x14ac:dyDescent="0.25">
      <c r="A45" s="10"/>
      <c r="J45" t="s">
        <v>0</v>
      </c>
    </row>
    <row r="46" spans="1:16" x14ac:dyDescent="0.25">
      <c r="A46" s="10" t="str">
        <f>J44</f>
        <v>Freedoms importance -- Protection from unreasonable search and seizure by government officials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0.57842157842157838</v>
      </c>
      <c r="D48" s="9">
        <f>M48/M53</f>
        <v>0.6058700209643606</v>
      </c>
      <c r="E48" s="9">
        <f>N48/N53</f>
        <v>0.55343511450381677</v>
      </c>
      <c r="K48" t="s">
        <v>39</v>
      </c>
      <c r="L48">
        <v>579</v>
      </c>
      <c r="M48">
        <v>289</v>
      </c>
      <c r="N48">
        <v>290</v>
      </c>
    </row>
    <row r="49" spans="1:15" x14ac:dyDescent="0.25">
      <c r="A49" s="10"/>
      <c r="B49" s="13" t="s">
        <v>40</v>
      </c>
      <c r="C49" s="9">
        <f>L49/L53</f>
        <v>0.29770229770229772</v>
      </c>
      <c r="D49" s="9">
        <f>M49/M53</f>
        <v>0.29559748427672955</v>
      </c>
      <c r="E49" s="9">
        <f>N49/N53</f>
        <v>0.29961832061068705</v>
      </c>
      <c r="K49" t="s">
        <v>40</v>
      </c>
      <c r="L49">
        <v>298</v>
      </c>
      <c r="M49">
        <v>141</v>
      </c>
      <c r="N49">
        <v>157</v>
      </c>
    </row>
    <row r="50" spans="1:15" x14ac:dyDescent="0.25">
      <c r="A50" s="10"/>
      <c r="B50" s="13" t="s">
        <v>41</v>
      </c>
      <c r="C50" s="9">
        <f>L50/L53</f>
        <v>9.5904095904095904E-2</v>
      </c>
      <c r="D50" s="9">
        <f>M50/M53</f>
        <v>6.9182389937106917E-2</v>
      </c>
      <c r="E50" s="9">
        <f>N50/N53</f>
        <v>0.12022900763358779</v>
      </c>
      <c r="K50" t="s">
        <v>41</v>
      </c>
      <c r="L50">
        <v>96</v>
      </c>
      <c r="M50">
        <v>33</v>
      </c>
      <c r="N50">
        <v>63</v>
      </c>
    </row>
    <row r="51" spans="1:15" x14ac:dyDescent="0.25">
      <c r="A51" s="10"/>
      <c r="B51" s="13" t="s">
        <v>44</v>
      </c>
      <c r="C51" s="9">
        <f>(L51+L52)/L53</f>
        <v>2.7972027972027972E-2</v>
      </c>
      <c r="D51" s="9">
        <f>(M51+M52)/M53</f>
        <v>2.9350104821802937E-2</v>
      </c>
      <c r="E51" s="9">
        <f>(N51+N52)/N53</f>
        <v>2.6717557251908396E-2</v>
      </c>
      <c r="K51" t="s">
        <v>42</v>
      </c>
      <c r="L51">
        <v>23</v>
      </c>
      <c r="M51">
        <v>13</v>
      </c>
      <c r="N51">
        <v>10</v>
      </c>
    </row>
    <row r="52" spans="1:15" x14ac:dyDescent="0.25">
      <c r="A52" s="10"/>
      <c r="K52" t="s">
        <v>43</v>
      </c>
      <c r="L52">
        <v>5</v>
      </c>
      <c r="M52">
        <v>1</v>
      </c>
      <c r="N52">
        <v>4</v>
      </c>
    </row>
    <row r="53" spans="1:15" x14ac:dyDescent="0.25">
      <c r="A53" s="10"/>
      <c r="J53" t="s">
        <v>1</v>
      </c>
      <c r="L53">
        <v>1001</v>
      </c>
      <c r="M53">
        <v>477</v>
      </c>
      <c r="N53">
        <v>524</v>
      </c>
    </row>
    <row r="54" spans="1:15" x14ac:dyDescent="0.25">
      <c r="A54" s="10"/>
      <c r="B54" t="s">
        <v>338</v>
      </c>
      <c r="C54" s="17">
        <f>C48+C49</f>
        <v>0.8761238761238761</v>
      </c>
      <c r="D54" s="17">
        <f>D48+D49</f>
        <v>0.90146750524109009</v>
      </c>
      <c r="E54" s="17">
        <f>E48+E49</f>
        <v>0.85305343511450382</v>
      </c>
    </row>
    <row r="55" spans="1:15" x14ac:dyDescent="0.25">
      <c r="A55" s="10"/>
      <c r="B55" t="s">
        <v>41</v>
      </c>
      <c r="C55" s="17">
        <f t="shared" ref="C55:E56" si="3">C50</f>
        <v>9.5904095904095904E-2</v>
      </c>
      <c r="D55" s="17">
        <f t="shared" si="3"/>
        <v>6.9182389937106917E-2</v>
      </c>
      <c r="E55" s="17">
        <f t="shared" si="3"/>
        <v>0.12022900763358779</v>
      </c>
    </row>
    <row r="56" spans="1:15" x14ac:dyDescent="0.25">
      <c r="A56" s="10"/>
      <c r="B56" t="s">
        <v>44</v>
      </c>
      <c r="C56" s="17">
        <f t="shared" si="3"/>
        <v>2.7972027972027972E-2</v>
      </c>
      <c r="D56" s="17">
        <f t="shared" si="3"/>
        <v>2.9350104821802937E-2</v>
      </c>
      <c r="E56" s="17">
        <f t="shared" si="3"/>
        <v>2.6717557251908396E-2</v>
      </c>
    </row>
    <row r="57" spans="1:15" x14ac:dyDescent="0.25">
      <c r="A57" s="10"/>
    </row>
    <row r="58" spans="1:15" x14ac:dyDescent="0.25">
      <c r="A58" s="10"/>
    </row>
    <row r="59" spans="1:15" x14ac:dyDescent="0.25">
      <c r="A59" s="10"/>
      <c r="J59" t="s">
        <v>165</v>
      </c>
    </row>
    <row r="60" spans="1:15" x14ac:dyDescent="0.25">
      <c r="A60" s="10"/>
      <c r="J60" t="s">
        <v>0</v>
      </c>
    </row>
    <row r="61" spans="1:15" x14ac:dyDescent="0.25">
      <c r="A61" s="10" t="str">
        <f>J59</f>
        <v>Freedoms importance -- Protection from unreasonable search and seizure by government officials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0.57899999999999996</v>
      </c>
      <c r="D63" s="9">
        <f>M63/M68</f>
        <v>0.62372881355932208</v>
      </c>
      <c r="E63" s="9">
        <f>N63/N68</f>
        <v>0.61111111111111116</v>
      </c>
      <c r="F63" s="9">
        <f>O63/O68</f>
        <v>0.53200883002207511</v>
      </c>
      <c r="G63" s="7"/>
      <c r="K63" t="s">
        <v>39</v>
      </c>
      <c r="L63">
        <v>579</v>
      </c>
      <c r="M63">
        <v>184</v>
      </c>
      <c r="N63">
        <v>154</v>
      </c>
      <c r="O63">
        <v>241</v>
      </c>
    </row>
    <row r="64" spans="1:15" x14ac:dyDescent="0.25">
      <c r="A64" s="10"/>
      <c r="B64" t="s">
        <v>40</v>
      </c>
      <c r="C64" s="9">
        <f>L64/L68</f>
        <v>0.29799999999999999</v>
      </c>
      <c r="D64" s="9">
        <f>M64/M68</f>
        <v>0.28813559322033899</v>
      </c>
      <c r="E64" s="9">
        <f>N64/N68</f>
        <v>0.25</v>
      </c>
      <c r="F64" s="9">
        <f>O64/O68</f>
        <v>0.33112582781456956</v>
      </c>
      <c r="G64" s="7"/>
      <c r="K64" t="s">
        <v>40</v>
      </c>
      <c r="L64">
        <v>298</v>
      </c>
      <c r="M64">
        <v>85</v>
      </c>
      <c r="N64">
        <v>63</v>
      </c>
      <c r="O64">
        <v>150</v>
      </c>
    </row>
    <row r="65" spans="1:15" x14ac:dyDescent="0.25">
      <c r="A65" s="10"/>
      <c r="B65" t="s">
        <v>41</v>
      </c>
      <c r="C65" s="9">
        <f>L65/L68</f>
        <v>9.5000000000000001E-2</v>
      </c>
      <c r="D65" s="9">
        <f>M65/M68</f>
        <v>6.7796610169491525E-2</v>
      </c>
      <c r="E65" s="9">
        <f>N65/N68</f>
        <v>0.11904761904761904</v>
      </c>
      <c r="F65" s="9">
        <f>O65/O68</f>
        <v>9.9337748344370855E-2</v>
      </c>
      <c r="G65" s="7"/>
      <c r="K65" t="s">
        <v>41</v>
      </c>
      <c r="L65">
        <v>95</v>
      </c>
      <c r="M65">
        <v>20</v>
      </c>
      <c r="N65">
        <v>30</v>
      </c>
      <c r="O65">
        <v>45</v>
      </c>
    </row>
    <row r="66" spans="1:15" x14ac:dyDescent="0.25">
      <c r="A66" s="10"/>
      <c r="B66" t="s">
        <v>44</v>
      </c>
      <c r="C66" s="9">
        <f>(L66+L67)/L68</f>
        <v>2.8000000000000001E-2</v>
      </c>
      <c r="D66" s="9">
        <f>(M66+M67)/M68</f>
        <v>2.0338983050847456E-2</v>
      </c>
      <c r="E66" s="9">
        <f>(N66+N67)/N68</f>
        <v>1.984126984126984E-2</v>
      </c>
      <c r="F66" s="9">
        <f>(O66+O67)/O68</f>
        <v>3.7527593818984545E-2</v>
      </c>
      <c r="G66" s="7"/>
      <c r="K66" t="s">
        <v>42</v>
      </c>
      <c r="L66">
        <v>23</v>
      </c>
      <c r="M66">
        <v>4</v>
      </c>
      <c r="N66">
        <v>4</v>
      </c>
      <c r="O66">
        <v>15</v>
      </c>
    </row>
    <row r="67" spans="1:15" x14ac:dyDescent="0.25">
      <c r="A67" s="10"/>
      <c r="K67" t="s">
        <v>43</v>
      </c>
      <c r="L67">
        <v>5</v>
      </c>
      <c r="M67">
        <v>2</v>
      </c>
      <c r="N67">
        <v>1</v>
      </c>
      <c r="O67">
        <v>2</v>
      </c>
    </row>
    <row r="68" spans="1:15" x14ac:dyDescent="0.25">
      <c r="A68" s="10"/>
      <c r="J68" t="s">
        <v>1</v>
      </c>
      <c r="L68">
        <v>1000</v>
      </c>
      <c r="M68">
        <v>295</v>
      </c>
      <c r="N68">
        <v>252</v>
      </c>
      <c r="O68">
        <v>453</v>
      </c>
    </row>
    <row r="69" spans="1:15" x14ac:dyDescent="0.25">
      <c r="A69" s="10"/>
      <c r="B69" t="s">
        <v>338</v>
      </c>
      <c r="C69" s="17">
        <f>C63+C64</f>
        <v>0.877</v>
      </c>
      <c r="D69" s="17">
        <f>D63+D64</f>
        <v>0.91186440677966107</v>
      </c>
      <c r="E69" s="17">
        <f>E63+E64</f>
        <v>0.86111111111111116</v>
      </c>
      <c r="F69" s="17">
        <f>F63+F64</f>
        <v>0.86313465783664467</v>
      </c>
    </row>
    <row r="70" spans="1:15" x14ac:dyDescent="0.25">
      <c r="A70" s="10"/>
      <c r="B70" t="s">
        <v>41</v>
      </c>
      <c r="C70" s="17">
        <f t="shared" ref="C70:F71" si="4">C65</f>
        <v>9.5000000000000001E-2</v>
      </c>
      <c r="D70" s="17">
        <f t="shared" si="4"/>
        <v>6.7796610169491525E-2</v>
      </c>
      <c r="E70" s="17">
        <f t="shared" si="4"/>
        <v>0.11904761904761904</v>
      </c>
      <c r="F70" s="17">
        <f t="shared" si="4"/>
        <v>9.9337748344370855E-2</v>
      </c>
    </row>
    <row r="71" spans="1:15" x14ac:dyDescent="0.25">
      <c r="A71" s="10"/>
      <c r="B71" t="s">
        <v>44</v>
      </c>
      <c r="C71" s="17">
        <f t="shared" si="4"/>
        <v>2.8000000000000001E-2</v>
      </c>
      <c r="D71" s="17">
        <f t="shared" si="4"/>
        <v>2.0338983050847456E-2</v>
      </c>
      <c r="E71" s="17">
        <f t="shared" si="4"/>
        <v>1.984126984126984E-2</v>
      </c>
      <c r="F71" s="17">
        <f t="shared" si="4"/>
        <v>3.7527593818984545E-2</v>
      </c>
    </row>
    <row r="72" spans="1:15" x14ac:dyDescent="0.25">
      <c r="A72" s="10"/>
    </row>
    <row r="73" spans="1:15" x14ac:dyDescent="0.25">
      <c r="A73" s="10"/>
    </row>
    <row r="74" spans="1:15" x14ac:dyDescent="0.25">
      <c r="A74" s="10"/>
      <c r="J74" t="s">
        <v>166</v>
      </c>
    </row>
    <row r="75" spans="1:15" x14ac:dyDescent="0.25">
      <c r="A75" s="10"/>
      <c r="J75" t="s">
        <v>0</v>
      </c>
    </row>
    <row r="76" spans="1:15" x14ac:dyDescent="0.25">
      <c r="A76" s="10" t="str">
        <f>J74</f>
        <v>Freedoms importance -- Protection from unreasonable search and seizure by government officials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0.57799999999999996</v>
      </c>
      <c r="D78" s="9">
        <f>M78/M83</f>
        <v>0.49866666666666665</v>
      </c>
      <c r="E78" s="9">
        <f>N78/N83</f>
        <v>0.6013289036544851</v>
      </c>
      <c r="F78" s="9">
        <f>O78/O83</f>
        <v>0.64814814814814814</v>
      </c>
      <c r="G78" s="7"/>
      <c r="K78" t="s">
        <v>39</v>
      </c>
      <c r="L78">
        <v>578</v>
      </c>
      <c r="M78">
        <v>187</v>
      </c>
      <c r="N78">
        <v>181</v>
      </c>
      <c r="O78">
        <v>210</v>
      </c>
    </row>
    <row r="79" spans="1:15" x14ac:dyDescent="0.25">
      <c r="A79" s="10"/>
      <c r="B79" s="13" t="s">
        <v>40</v>
      </c>
      <c r="C79" s="9">
        <f>L79/L83</f>
        <v>0.29799999999999999</v>
      </c>
      <c r="D79" s="9">
        <f>M79/M83</f>
        <v>0.35199999999999998</v>
      </c>
      <c r="E79" s="9">
        <f>N79/N83</f>
        <v>0.27242524916943522</v>
      </c>
      <c r="F79" s="9">
        <f>O79/O83</f>
        <v>0.25925925925925924</v>
      </c>
      <c r="G79" s="7"/>
      <c r="K79" t="s">
        <v>40</v>
      </c>
      <c r="L79">
        <v>298</v>
      </c>
      <c r="M79">
        <v>132</v>
      </c>
      <c r="N79">
        <v>82</v>
      </c>
      <c r="O79">
        <v>84</v>
      </c>
    </row>
    <row r="80" spans="1:15" x14ac:dyDescent="0.25">
      <c r="A80" s="10"/>
      <c r="B80" s="13" t="s">
        <v>41</v>
      </c>
      <c r="C80" s="9">
        <f>L80/L83</f>
        <v>9.6000000000000002E-2</v>
      </c>
      <c r="D80" s="9">
        <f>M80/M83</f>
        <v>0.104</v>
      </c>
      <c r="E80" s="9">
        <f>N80/N83</f>
        <v>0.11295681063122924</v>
      </c>
      <c r="F80" s="9">
        <f>O80/O83</f>
        <v>7.098765432098765E-2</v>
      </c>
      <c r="G80" s="7"/>
      <c r="K80" t="s">
        <v>41</v>
      </c>
      <c r="L80">
        <v>96</v>
      </c>
      <c r="M80">
        <v>39</v>
      </c>
      <c r="N80">
        <v>34</v>
      </c>
      <c r="O80">
        <v>23</v>
      </c>
    </row>
    <row r="81" spans="1:16" x14ac:dyDescent="0.25">
      <c r="A81" s="10"/>
      <c r="B81" s="13" t="s">
        <v>44</v>
      </c>
      <c r="C81" s="9">
        <f>(L81+L82)/L83</f>
        <v>2.8000000000000001E-2</v>
      </c>
      <c r="D81" s="9">
        <f>(M81+M82)/M83</f>
        <v>4.5333333333333337E-2</v>
      </c>
      <c r="E81" s="9">
        <f>(N81+N82)/N83</f>
        <v>1.3289036544850499E-2</v>
      </c>
      <c r="F81" s="9">
        <f>(O81+O82)/O83</f>
        <v>2.1604938271604937E-2</v>
      </c>
      <c r="G81" s="7"/>
      <c r="K81" t="s">
        <v>42</v>
      </c>
      <c r="L81">
        <v>23</v>
      </c>
      <c r="M81">
        <v>17</v>
      </c>
      <c r="N81">
        <v>2</v>
      </c>
      <c r="O81">
        <v>4</v>
      </c>
    </row>
    <row r="82" spans="1:16" x14ac:dyDescent="0.25">
      <c r="A82" s="10"/>
      <c r="K82" t="s">
        <v>43</v>
      </c>
      <c r="L82">
        <v>5</v>
      </c>
      <c r="M82">
        <v>0</v>
      </c>
      <c r="N82">
        <v>2</v>
      </c>
      <c r="O82">
        <v>3</v>
      </c>
    </row>
    <row r="83" spans="1:16" x14ac:dyDescent="0.25">
      <c r="A83" s="10"/>
      <c r="J83" t="s">
        <v>1</v>
      </c>
      <c r="L83">
        <v>1000</v>
      </c>
      <c r="M83">
        <v>375</v>
      </c>
      <c r="N83">
        <v>301</v>
      </c>
      <c r="O83">
        <v>324</v>
      </c>
    </row>
    <row r="84" spans="1:16" x14ac:dyDescent="0.25">
      <c r="A84" s="10"/>
      <c r="B84" t="s">
        <v>338</v>
      </c>
      <c r="C84" s="17">
        <f>C78+C79</f>
        <v>0.87599999999999989</v>
      </c>
      <c r="D84" s="17">
        <f>D78+D79</f>
        <v>0.85066666666666668</v>
      </c>
      <c r="E84" s="17">
        <f>E78+E79</f>
        <v>0.87375415282392033</v>
      </c>
      <c r="F84" s="17">
        <f>F78+F79</f>
        <v>0.90740740740740744</v>
      </c>
    </row>
    <row r="85" spans="1:16" x14ac:dyDescent="0.25">
      <c r="A85" s="10"/>
      <c r="B85" t="s">
        <v>41</v>
      </c>
      <c r="C85" s="17">
        <f t="shared" ref="C85:F86" si="5">C80</f>
        <v>9.6000000000000002E-2</v>
      </c>
      <c r="D85" s="17">
        <f t="shared" si="5"/>
        <v>0.104</v>
      </c>
      <c r="E85" s="17">
        <f t="shared" si="5"/>
        <v>0.11295681063122924</v>
      </c>
      <c r="F85" s="17">
        <f t="shared" si="5"/>
        <v>7.098765432098765E-2</v>
      </c>
    </row>
    <row r="86" spans="1:16" x14ac:dyDescent="0.25">
      <c r="A86" s="10"/>
      <c r="B86" t="s">
        <v>44</v>
      </c>
      <c r="C86" s="17">
        <f t="shared" si="5"/>
        <v>2.8000000000000001E-2</v>
      </c>
      <c r="D86" s="17">
        <f t="shared" si="5"/>
        <v>4.5333333333333337E-2</v>
      </c>
      <c r="E86" s="17">
        <f t="shared" si="5"/>
        <v>1.3289036544850499E-2</v>
      </c>
      <c r="F86" s="17">
        <f t="shared" si="5"/>
        <v>2.1604938271604937E-2</v>
      </c>
    </row>
    <row r="87" spans="1:16" x14ac:dyDescent="0.25">
      <c r="A87" s="10"/>
    </row>
    <row r="88" spans="1:16" x14ac:dyDescent="0.25">
      <c r="A88" s="10"/>
    </row>
    <row r="89" spans="1:16" x14ac:dyDescent="0.25">
      <c r="A89" s="10"/>
      <c r="J89" t="s">
        <v>167</v>
      </c>
    </row>
    <row r="90" spans="1:16" x14ac:dyDescent="0.25">
      <c r="A90" s="10"/>
      <c r="J90" t="s">
        <v>0</v>
      </c>
    </row>
    <row r="91" spans="1:16" x14ac:dyDescent="0.25">
      <c r="A91" s="10" t="str">
        <f>J89</f>
        <v>Freedoms importance -- Protection from unreasonable search and seizure by government officials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0.57899999999999996</v>
      </c>
      <c r="D93" s="9">
        <f>M93/M98</f>
        <v>0.60457516339869277</v>
      </c>
      <c r="E93" s="9">
        <f>N93/N98</f>
        <v>0.64453125</v>
      </c>
      <c r="F93" s="9">
        <f>O93/O98</f>
        <v>0.50570342205323193</v>
      </c>
      <c r="G93" s="9">
        <f>P93/P98</f>
        <v>0.5485714285714286</v>
      </c>
      <c r="K93" t="s">
        <v>39</v>
      </c>
      <c r="L93">
        <v>579</v>
      </c>
      <c r="M93">
        <v>185</v>
      </c>
      <c r="N93">
        <v>165</v>
      </c>
      <c r="O93">
        <v>133</v>
      </c>
      <c r="P93">
        <v>96</v>
      </c>
    </row>
    <row r="94" spans="1:16" x14ac:dyDescent="0.25">
      <c r="A94" s="10"/>
      <c r="B94" s="13" t="s">
        <v>40</v>
      </c>
      <c r="C94" s="9">
        <f>L94/L98</f>
        <v>0.29799999999999999</v>
      </c>
      <c r="D94" s="9">
        <f>M94/M98</f>
        <v>0.27777777777777779</v>
      </c>
      <c r="E94" s="9">
        <f>N94/N98</f>
        <v>0.2578125</v>
      </c>
      <c r="F94" s="9">
        <f>O94/O98</f>
        <v>0.36501901140684412</v>
      </c>
      <c r="G94" s="9">
        <f>P94/P98</f>
        <v>0.29142857142857143</v>
      </c>
      <c r="K94" t="s">
        <v>40</v>
      </c>
      <c r="L94">
        <v>298</v>
      </c>
      <c r="M94">
        <v>85</v>
      </c>
      <c r="N94">
        <v>66</v>
      </c>
      <c r="O94">
        <v>96</v>
      </c>
      <c r="P94">
        <v>51</v>
      </c>
    </row>
    <row r="95" spans="1:16" x14ac:dyDescent="0.25">
      <c r="A95" s="10"/>
      <c r="B95" s="13" t="s">
        <v>41</v>
      </c>
      <c r="C95" s="9">
        <f>L95/L98</f>
        <v>9.6000000000000002E-2</v>
      </c>
      <c r="D95" s="9">
        <f>M95/M98</f>
        <v>8.4967320261437912E-2</v>
      </c>
      <c r="E95" s="9">
        <f>N95/N98</f>
        <v>8.203125E-2</v>
      </c>
      <c r="F95" s="9">
        <f>O95/O98</f>
        <v>8.7452471482889732E-2</v>
      </c>
      <c r="G95" s="9">
        <f>P95/P98</f>
        <v>0.14857142857142858</v>
      </c>
      <c r="K95" t="s">
        <v>41</v>
      </c>
      <c r="L95">
        <v>96</v>
      </c>
      <c r="M95">
        <v>26</v>
      </c>
      <c r="N95">
        <v>21</v>
      </c>
      <c r="O95">
        <v>23</v>
      </c>
      <c r="P95">
        <v>26</v>
      </c>
    </row>
    <row r="96" spans="1:16" x14ac:dyDescent="0.25">
      <c r="A96" s="10"/>
      <c r="B96" s="13" t="s">
        <v>44</v>
      </c>
      <c r="C96" s="9">
        <f>(L96+L97)/L98</f>
        <v>2.7E-2</v>
      </c>
      <c r="D96" s="9">
        <f>(M96+M97)/M98</f>
        <v>3.2679738562091505E-2</v>
      </c>
      <c r="E96" s="9">
        <f>(N96+N97)/N98</f>
        <v>1.5625E-2</v>
      </c>
      <c r="F96" s="9">
        <f>(O96+O97)/O98</f>
        <v>4.1825095057034217E-2</v>
      </c>
      <c r="G96" s="9">
        <f>(P96+P97)/P98</f>
        <v>1.1428571428571429E-2</v>
      </c>
      <c r="K96" t="s">
        <v>42</v>
      </c>
      <c r="L96">
        <v>23</v>
      </c>
      <c r="M96">
        <v>8</v>
      </c>
      <c r="N96">
        <v>4</v>
      </c>
      <c r="O96">
        <v>9</v>
      </c>
      <c r="P96">
        <v>2</v>
      </c>
    </row>
    <row r="97" spans="1:16" x14ac:dyDescent="0.25">
      <c r="A97" s="10"/>
      <c r="K97" t="s">
        <v>43</v>
      </c>
      <c r="L97">
        <v>4</v>
      </c>
      <c r="M97">
        <v>2</v>
      </c>
      <c r="N97">
        <v>0</v>
      </c>
      <c r="O97">
        <v>2</v>
      </c>
      <c r="P97">
        <v>0</v>
      </c>
    </row>
    <row r="98" spans="1:16" x14ac:dyDescent="0.25">
      <c r="A98" s="10"/>
      <c r="J98" t="s">
        <v>1</v>
      </c>
      <c r="L98">
        <v>1000</v>
      </c>
      <c r="M98">
        <v>306</v>
      </c>
      <c r="N98">
        <v>256</v>
      </c>
      <c r="O98">
        <v>263</v>
      </c>
      <c r="P98">
        <v>175</v>
      </c>
    </row>
    <row r="99" spans="1:16" x14ac:dyDescent="0.25">
      <c r="A99" s="10"/>
      <c r="B99" t="s">
        <v>338</v>
      </c>
      <c r="C99" s="17">
        <f>C93+C94</f>
        <v>0.877</v>
      </c>
      <c r="D99" s="17">
        <f>D93+D94</f>
        <v>0.88235294117647056</v>
      </c>
      <c r="E99" s="17">
        <f>E93+E94</f>
        <v>0.90234375</v>
      </c>
      <c r="F99" s="17">
        <f>F93+F94</f>
        <v>0.87072243346007605</v>
      </c>
      <c r="G99" s="17">
        <f>G93+G94</f>
        <v>0.84000000000000008</v>
      </c>
    </row>
    <row r="100" spans="1:16" x14ac:dyDescent="0.25">
      <c r="A100" s="10"/>
      <c r="B100" t="s">
        <v>41</v>
      </c>
      <c r="C100" s="17">
        <f t="shared" ref="C100:G101" si="6">C95</f>
        <v>9.6000000000000002E-2</v>
      </c>
      <c r="D100" s="17">
        <f t="shared" si="6"/>
        <v>8.4967320261437912E-2</v>
      </c>
      <c r="E100" s="17">
        <f t="shared" si="6"/>
        <v>8.203125E-2</v>
      </c>
      <c r="F100" s="17">
        <f t="shared" si="6"/>
        <v>8.7452471482889732E-2</v>
      </c>
      <c r="G100" s="17">
        <f t="shared" si="6"/>
        <v>0.14857142857142858</v>
      </c>
    </row>
    <row r="101" spans="1:16" x14ac:dyDescent="0.25">
      <c r="A101" s="10"/>
      <c r="B101" t="s">
        <v>44</v>
      </c>
      <c r="C101" s="17">
        <f t="shared" si="6"/>
        <v>2.7E-2</v>
      </c>
      <c r="D101" s="17">
        <f t="shared" si="6"/>
        <v>3.2679738562091505E-2</v>
      </c>
      <c r="E101" s="17">
        <f t="shared" si="6"/>
        <v>1.5625E-2</v>
      </c>
      <c r="F101" s="17">
        <f t="shared" si="6"/>
        <v>4.1825095057034217E-2</v>
      </c>
      <c r="G101" s="17">
        <f t="shared" si="6"/>
        <v>1.1428571428571429E-2</v>
      </c>
    </row>
    <row r="102" spans="1:16" x14ac:dyDescent="0.25">
      <c r="A102" s="10"/>
    </row>
    <row r="103" spans="1:16" x14ac:dyDescent="0.25">
      <c r="A103" s="10"/>
    </row>
    <row r="104" spans="1:16" x14ac:dyDescent="0.25">
      <c r="A104" s="10"/>
      <c r="J104" t="s">
        <v>168</v>
      </c>
    </row>
    <row r="105" spans="1:16" x14ac:dyDescent="0.25">
      <c r="A105" s="10"/>
      <c r="J105" t="s">
        <v>0</v>
      </c>
    </row>
    <row r="106" spans="1:16" x14ac:dyDescent="0.25">
      <c r="A106" s="10" t="str">
        <f>J104</f>
        <v>Freedoms importance -- Protection from unreasonable search and seizure by government officials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0.57857857857857853</v>
      </c>
      <c r="D108" s="9">
        <f>M108/M113</f>
        <v>0.69907407407407407</v>
      </c>
      <c r="E108" s="9">
        <f>N108/N113</f>
        <v>0.5031712473572939</v>
      </c>
      <c r="F108" s="9">
        <f>O108/O113</f>
        <v>0.40425531914893614</v>
      </c>
      <c r="G108" s="7"/>
      <c r="K108" t="s">
        <v>39</v>
      </c>
      <c r="L108">
        <v>578</v>
      </c>
      <c r="M108">
        <v>302</v>
      </c>
      <c r="N108">
        <v>238</v>
      </c>
      <c r="O108">
        <v>38</v>
      </c>
    </row>
    <row r="109" spans="1:16" x14ac:dyDescent="0.25">
      <c r="A109" s="10"/>
      <c r="B109" s="13" t="s">
        <v>40</v>
      </c>
      <c r="C109" s="9">
        <f>L109/L113</f>
        <v>0.29829829829829829</v>
      </c>
      <c r="D109" s="9">
        <f>M109/M113</f>
        <v>0.23379629629629631</v>
      </c>
      <c r="E109" s="9">
        <f>N109/N113</f>
        <v>0.35095137420718814</v>
      </c>
      <c r="F109" s="9">
        <f>O109/O113</f>
        <v>0.32978723404255317</v>
      </c>
      <c r="G109" s="7"/>
      <c r="K109" t="s">
        <v>40</v>
      </c>
      <c r="L109">
        <v>298</v>
      </c>
      <c r="M109">
        <v>101</v>
      </c>
      <c r="N109">
        <v>166</v>
      </c>
      <c r="O109">
        <v>31</v>
      </c>
    </row>
    <row r="110" spans="1:16" x14ac:dyDescent="0.25">
      <c r="A110" s="10"/>
      <c r="B110" s="13" t="s">
        <v>41</v>
      </c>
      <c r="C110" s="9">
        <f>L110/L113</f>
        <v>9.6096096096096095E-2</v>
      </c>
      <c r="D110" s="9">
        <f>M110/M113</f>
        <v>4.3981481481481483E-2</v>
      </c>
      <c r="E110" s="9">
        <f>N110/N113</f>
        <v>0.11839323467230443</v>
      </c>
      <c r="F110" s="9">
        <f>O110/O113</f>
        <v>0.22340425531914893</v>
      </c>
      <c r="G110" s="7"/>
      <c r="K110" t="s">
        <v>41</v>
      </c>
      <c r="L110">
        <v>96</v>
      </c>
      <c r="M110">
        <v>19</v>
      </c>
      <c r="N110">
        <v>56</v>
      </c>
      <c r="O110">
        <v>21</v>
      </c>
    </row>
    <row r="111" spans="1:16" x14ac:dyDescent="0.25">
      <c r="A111" s="10"/>
      <c r="B111" s="13" t="s">
        <v>44</v>
      </c>
      <c r="C111" s="9">
        <f>(L111+L112)/L113</f>
        <v>2.7027027027027029E-2</v>
      </c>
      <c r="D111" s="9">
        <f>(M111+M112)/M113</f>
        <v>2.3148148148148147E-2</v>
      </c>
      <c r="E111" s="9">
        <f>(N111+N112)/N113</f>
        <v>2.748414376321353E-2</v>
      </c>
      <c r="F111" s="9">
        <f>(O111+O112)/O113</f>
        <v>4.2553191489361701E-2</v>
      </c>
      <c r="G111" s="7"/>
      <c r="K111" t="s">
        <v>42</v>
      </c>
      <c r="L111">
        <v>23</v>
      </c>
      <c r="M111">
        <v>9</v>
      </c>
      <c r="N111">
        <v>11</v>
      </c>
      <c r="O111">
        <v>3</v>
      </c>
    </row>
    <row r="112" spans="1:16" x14ac:dyDescent="0.25">
      <c r="A112" s="10"/>
      <c r="K112" t="s">
        <v>43</v>
      </c>
      <c r="L112">
        <v>4</v>
      </c>
      <c r="M112">
        <v>1</v>
      </c>
      <c r="N112">
        <v>2</v>
      </c>
      <c r="O112">
        <v>1</v>
      </c>
    </row>
    <row r="113" spans="1:16" x14ac:dyDescent="0.25">
      <c r="A113" s="10"/>
      <c r="J113" t="s">
        <v>1</v>
      </c>
      <c r="L113">
        <v>999</v>
      </c>
      <c r="M113">
        <v>432</v>
      </c>
      <c r="N113">
        <v>473</v>
      </c>
      <c r="O113">
        <v>94</v>
      </c>
    </row>
    <row r="114" spans="1:16" x14ac:dyDescent="0.25">
      <c r="A114" s="10"/>
      <c r="B114" t="s">
        <v>338</v>
      </c>
      <c r="C114" s="17">
        <f>C108+C109</f>
        <v>0.87687687687687688</v>
      </c>
      <c r="D114" s="17">
        <f>D108+D109</f>
        <v>0.93287037037037035</v>
      </c>
      <c r="E114" s="17">
        <f>E108+E109</f>
        <v>0.85412262156448204</v>
      </c>
      <c r="F114" s="17">
        <f>F108+F109</f>
        <v>0.73404255319148937</v>
      </c>
    </row>
    <row r="115" spans="1:16" x14ac:dyDescent="0.25">
      <c r="A115" s="10"/>
      <c r="B115" t="s">
        <v>41</v>
      </c>
      <c r="C115" s="17">
        <f t="shared" ref="C115:F116" si="7">C110</f>
        <v>9.6096096096096095E-2</v>
      </c>
      <c r="D115" s="17">
        <f t="shared" si="7"/>
        <v>4.3981481481481483E-2</v>
      </c>
      <c r="E115" s="17">
        <f t="shared" si="7"/>
        <v>0.11839323467230443</v>
      </c>
      <c r="F115" s="17">
        <f t="shared" si="7"/>
        <v>0.22340425531914893</v>
      </c>
    </row>
    <row r="116" spans="1:16" x14ac:dyDescent="0.25">
      <c r="A116" s="10"/>
      <c r="B116" t="s">
        <v>44</v>
      </c>
      <c r="C116" s="17">
        <f t="shared" si="7"/>
        <v>2.7027027027027029E-2</v>
      </c>
      <c r="D116" s="17">
        <f t="shared" si="7"/>
        <v>2.3148148148148147E-2</v>
      </c>
      <c r="E116" s="17">
        <f t="shared" si="7"/>
        <v>2.748414376321353E-2</v>
      </c>
      <c r="F116" s="17">
        <f t="shared" si="7"/>
        <v>4.2553191489361701E-2</v>
      </c>
    </row>
    <row r="117" spans="1:16" x14ac:dyDescent="0.25">
      <c r="A117" s="10"/>
    </row>
    <row r="118" spans="1:16" x14ac:dyDescent="0.25">
      <c r="A118" s="10"/>
    </row>
    <row r="119" spans="1:16" x14ac:dyDescent="0.25">
      <c r="A119" s="10"/>
      <c r="J119" t="s">
        <v>169</v>
      </c>
    </row>
    <row r="120" spans="1:16" x14ac:dyDescent="0.25">
      <c r="A120" s="10"/>
      <c r="J120" t="s">
        <v>0</v>
      </c>
    </row>
    <row r="121" spans="1:16" x14ac:dyDescent="0.25">
      <c r="A121" s="10" t="str">
        <f>J119</f>
        <v>Freedoms importance -- Protection from unreasonable search and seizure by government officials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0.57884231536926145</v>
      </c>
      <c r="D123" s="9">
        <f>M123/M128</f>
        <v>0.70184696569920846</v>
      </c>
      <c r="E123" s="9">
        <f>N123/N128</f>
        <v>0.50125313283208017</v>
      </c>
      <c r="F123" s="9">
        <f>O123/O128</f>
        <v>0.5714285714285714</v>
      </c>
      <c r="G123" s="9">
        <f>P123/P128</f>
        <v>0.50691244239631339</v>
      </c>
      <c r="K123" t="s">
        <v>39</v>
      </c>
      <c r="L123">
        <v>580</v>
      </c>
      <c r="M123">
        <v>266</v>
      </c>
      <c r="N123">
        <v>200</v>
      </c>
      <c r="O123">
        <v>4</v>
      </c>
      <c r="P123">
        <v>110</v>
      </c>
    </row>
    <row r="124" spans="1:16" x14ac:dyDescent="0.25">
      <c r="A124" s="10"/>
      <c r="B124" s="13" t="s">
        <v>40</v>
      </c>
      <c r="C124" s="9">
        <f>L124/L128</f>
        <v>0.29740518962075846</v>
      </c>
      <c r="D124" s="9">
        <f>M124/M128</f>
        <v>0.23482849604221637</v>
      </c>
      <c r="E124" s="9">
        <f>N124/N128</f>
        <v>0.32581453634085211</v>
      </c>
      <c r="F124" s="9">
        <f>O124/O128</f>
        <v>0.14285714285714285</v>
      </c>
      <c r="G124" s="9">
        <f>P124/P128</f>
        <v>0.35944700460829493</v>
      </c>
      <c r="K124" t="s">
        <v>40</v>
      </c>
      <c r="L124">
        <v>298</v>
      </c>
      <c r="M124">
        <v>89</v>
      </c>
      <c r="N124">
        <v>130</v>
      </c>
      <c r="O124">
        <v>1</v>
      </c>
      <c r="P124">
        <v>78</v>
      </c>
    </row>
    <row r="125" spans="1:16" x14ac:dyDescent="0.25">
      <c r="A125" s="10"/>
      <c r="B125" s="13" t="s">
        <v>41</v>
      </c>
      <c r="C125" s="9">
        <f>L125/L128</f>
        <v>9.580838323353294E-2</v>
      </c>
      <c r="D125" s="9">
        <f>M125/M128</f>
        <v>5.0131926121372031E-2</v>
      </c>
      <c r="E125" s="9">
        <f>N125/N128</f>
        <v>0.12280701754385964</v>
      </c>
      <c r="F125" s="9">
        <f>O125/O128</f>
        <v>0.2857142857142857</v>
      </c>
      <c r="G125" s="9">
        <f>P125/P128</f>
        <v>0.11981566820276497</v>
      </c>
      <c r="K125" t="s">
        <v>41</v>
      </c>
      <c r="L125">
        <v>96</v>
      </c>
      <c r="M125">
        <v>19</v>
      </c>
      <c r="N125">
        <v>49</v>
      </c>
      <c r="O125">
        <v>2</v>
      </c>
      <c r="P125">
        <v>26</v>
      </c>
    </row>
    <row r="126" spans="1:16" x14ac:dyDescent="0.25">
      <c r="A126" s="10"/>
      <c r="B126" s="13" t="s">
        <v>44</v>
      </c>
      <c r="C126" s="9">
        <f>(L126+L127)/L128</f>
        <v>2.7944111776447105E-2</v>
      </c>
      <c r="D126" s="9">
        <f>(M126+M127)/M128</f>
        <v>1.3192612137203167E-2</v>
      </c>
      <c r="E126" s="9">
        <f>(N126+N127)/N128</f>
        <v>5.0125313283208017E-2</v>
      </c>
      <c r="F126" s="9">
        <f>(O126+O127)/O128</f>
        <v>0</v>
      </c>
      <c r="G126" s="9">
        <f>(P126+P127)/P128</f>
        <v>1.3824884792626729E-2</v>
      </c>
      <c r="K126" t="s">
        <v>42</v>
      </c>
      <c r="L126">
        <v>23</v>
      </c>
      <c r="M126">
        <v>4</v>
      </c>
      <c r="N126">
        <v>16</v>
      </c>
      <c r="O126">
        <v>0</v>
      </c>
      <c r="P126">
        <v>3</v>
      </c>
    </row>
    <row r="127" spans="1:16" x14ac:dyDescent="0.25">
      <c r="A127" s="10"/>
      <c r="K127" t="s">
        <v>43</v>
      </c>
      <c r="L127">
        <v>5</v>
      </c>
      <c r="M127">
        <v>1</v>
      </c>
      <c r="N127">
        <v>4</v>
      </c>
      <c r="O127">
        <v>0</v>
      </c>
      <c r="P127">
        <v>0</v>
      </c>
    </row>
    <row r="128" spans="1:16" x14ac:dyDescent="0.25">
      <c r="A128" s="10"/>
      <c r="J128" t="s">
        <v>1</v>
      </c>
      <c r="L128">
        <v>1002</v>
      </c>
      <c r="M128">
        <v>379</v>
      </c>
      <c r="N128">
        <v>399</v>
      </c>
      <c r="O128">
        <v>7</v>
      </c>
      <c r="P128">
        <v>217</v>
      </c>
    </row>
    <row r="129" spans="2:7" x14ac:dyDescent="0.25">
      <c r="B129" t="s">
        <v>338</v>
      </c>
      <c r="C129" s="17">
        <f>C123+C124</f>
        <v>0.87624750499001991</v>
      </c>
      <c r="D129" s="17">
        <f>D123+D124</f>
        <v>0.9366754617414248</v>
      </c>
      <c r="E129" s="17">
        <f>E123+E124</f>
        <v>0.82706766917293228</v>
      </c>
      <c r="F129" s="17">
        <f>F123+F124</f>
        <v>0.71428571428571419</v>
      </c>
      <c r="G129" s="17">
        <f>G123+G124</f>
        <v>0.86635944700460832</v>
      </c>
    </row>
    <row r="130" spans="2:7" x14ac:dyDescent="0.25">
      <c r="B130" t="s">
        <v>41</v>
      </c>
      <c r="C130" s="17">
        <f t="shared" ref="C130:G131" si="8">C125</f>
        <v>9.580838323353294E-2</v>
      </c>
      <c r="D130" s="17">
        <f t="shared" si="8"/>
        <v>5.0131926121372031E-2</v>
      </c>
      <c r="E130" s="17">
        <f t="shared" si="8"/>
        <v>0.12280701754385964</v>
      </c>
      <c r="F130" s="17">
        <f t="shared" si="8"/>
        <v>0.2857142857142857</v>
      </c>
      <c r="G130" s="17">
        <f t="shared" si="8"/>
        <v>0.11981566820276497</v>
      </c>
    </row>
    <row r="131" spans="2:7" x14ac:dyDescent="0.25">
      <c r="B131" t="s">
        <v>44</v>
      </c>
      <c r="C131" s="17">
        <f t="shared" si="8"/>
        <v>2.7944111776447105E-2</v>
      </c>
      <c r="D131" s="17">
        <f t="shared" si="8"/>
        <v>1.3192612137203167E-2</v>
      </c>
      <c r="E131" s="17">
        <f t="shared" si="8"/>
        <v>5.0125313283208017E-2</v>
      </c>
      <c r="F131" s="17">
        <f t="shared" si="8"/>
        <v>0</v>
      </c>
      <c r="G131" s="17">
        <f t="shared" si="8"/>
        <v>1.3824884792626729E-2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26E42-09E5-5340-A783-4F1EBA57AF9A}">
  <dimension ref="A1:P131"/>
  <sheetViews>
    <sheetView showGridLines="0"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272</v>
      </c>
    </row>
    <row r="2" spans="1:16" x14ac:dyDescent="0.25">
      <c r="A2" s="10"/>
      <c r="J2" t="s">
        <v>0</v>
      </c>
    </row>
    <row r="3" spans="1:16" x14ac:dyDescent="0.25">
      <c r="A3" s="10" t="str">
        <f>J1</f>
        <v>Freedoms importance -- Protection from incriminating yourself in a criminal trial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0.42115768463073855</v>
      </c>
      <c r="D5" s="9">
        <f>M5/M10</f>
        <v>0.4281150159744409</v>
      </c>
      <c r="E5" s="9">
        <f>N5/N10</f>
        <v>0.44295302013422821</v>
      </c>
      <c r="F5" s="9">
        <f>O5/O10</f>
        <v>0.37539432176656151</v>
      </c>
      <c r="G5" s="9">
        <f>P5/P10</f>
        <v>0.5</v>
      </c>
      <c r="K5" t="s">
        <v>39</v>
      </c>
      <c r="L5">
        <v>422</v>
      </c>
      <c r="M5">
        <v>134</v>
      </c>
      <c r="N5">
        <v>132</v>
      </c>
      <c r="O5">
        <v>119</v>
      </c>
      <c r="P5">
        <v>37</v>
      </c>
    </row>
    <row r="6" spans="1:16" x14ac:dyDescent="0.25">
      <c r="A6" s="10"/>
      <c r="B6" s="13" t="s">
        <v>40</v>
      </c>
      <c r="C6" s="9">
        <f>L6/L10</f>
        <v>0.3532934131736527</v>
      </c>
      <c r="D6" s="9">
        <f>M6/M10</f>
        <v>0.38338658146964855</v>
      </c>
      <c r="E6" s="9">
        <f>N6/N10</f>
        <v>0.35906040268456374</v>
      </c>
      <c r="F6" s="9">
        <f>O6/O10</f>
        <v>0.35331230283911674</v>
      </c>
      <c r="G6" s="9">
        <f>P6/P10</f>
        <v>0.20270270270270271</v>
      </c>
      <c r="K6" t="s">
        <v>40</v>
      </c>
      <c r="L6">
        <v>354</v>
      </c>
      <c r="M6">
        <v>120</v>
      </c>
      <c r="N6">
        <v>107</v>
      </c>
      <c r="O6">
        <v>112</v>
      </c>
      <c r="P6">
        <v>15</v>
      </c>
    </row>
    <row r="7" spans="1:16" x14ac:dyDescent="0.25">
      <c r="A7" s="10"/>
      <c r="B7" s="13" t="s">
        <v>41</v>
      </c>
      <c r="C7" s="9">
        <f>L7/L10</f>
        <v>0.17065868263473055</v>
      </c>
      <c r="D7" s="9">
        <f>M7/M10</f>
        <v>0.14696485623003194</v>
      </c>
      <c r="E7" s="9">
        <f>N7/N10</f>
        <v>0.15771812080536912</v>
      </c>
      <c r="F7" s="9">
        <f>O7/O10</f>
        <v>0.19558359621451105</v>
      </c>
      <c r="G7" s="9">
        <f>P7/P10</f>
        <v>0.21621621621621623</v>
      </c>
      <c r="K7" t="s">
        <v>41</v>
      </c>
      <c r="L7">
        <v>171</v>
      </c>
      <c r="M7">
        <v>46</v>
      </c>
      <c r="N7">
        <v>47</v>
      </c>
      <c r="O7">
        <v>62</v>
      </c>
      <c r="P7">
        <v>16</v>
      </c>
    </row>
    <row r="8" spans="1:16" x14ac:dyDescent="0.25">
      <c r="A8" s="10"/>
      <c r="B8" s="13" t="s">
        <v>44</v>
      </c>
      <c r="C8" s="9">
        <f>(L8+L9)/L10</f>
        <v>5.4890219560878244E-2</v>
      </c>
      <c r="D8" s="9">
        <f>(M8+M9)/M10</f>
        <v>4.1533546325878593E-2</v>
      </c>
      <c r="E8" s="9">
        <f>(N8+N9)/N10</f>
        <v>4.0268456375838924E-2</v>
      </c>
      <c r="F8" s="9">
        <f>(O8+O9)/O10</f>
        <v>7.5709779179810727E-2</v>
      </c>
      <c r="G8" s="9">
        <f>(P8+P9)/P10</f>
        <v>8.1081081081081086E-2</v>
      </c>
      <c r="K8" t="s">
        <v>42</v>
      </c>
      <c r="L8">
        <v>42</v>
      </c>
      <c r="M8">
        <v>11</v>
      </c>
      <c r="N8">
        <v>10</v>
      </c>
      <c r="O8">
        <v>16</v>
      </c>
      <c r="P8">
        <v>5</v>
      </c>
    </row>
    <row r="9" spans="1:16" x14ac:dyDescent="0.25">
      <c r="A9" s="10"/>
      <c r="K9" t="s">
        <v>43</v>
      </c>
      <c r="L9">
        <v>13</v>
      </c>
      <c r="M9">
        <v>2</v>
      </c>
      <c r="N9">
        <v>2</v>
      </c>
      <c r="O9">
        <v>8</v>
      </c>
      <c r="P9">
        <v>1</v>
      </c>
    </row>
    <row r="10" spans="1:16" x14ac:dyDescent="0.25">
      <c r="A10" s="10"/>
      <c r="J10" t="s">
        <v>1</v>
      </c>
      <c r="L10">
        <v>1002</v>
      </c>
      <c r="M10">
        <v>313</v>
      </c>
      <c r="N10">
        <v>298</v>
      </c>
      <c r="O10">
        <v>317</v>
      </c>
      <c r="P10">
        <v>74</v>
      </c>
    </row>
    <row r="11" spans="1:16" x14ac:dyDescent="0.25">
      <c r="A11" s="10"/>
      <c r="B11" t="s">
        <v>338</v>
      </c>
      <c r="C11" s="17">
        <f>C5+C6</f>
        <v>0.77445109780439125</v>
      </c>
      <c r="D11" s="17">
        <f>D5+D6</f>
        <v>0.81150159744408945</v>
      </c>
      <c r="E11" s="17">
        <f>E5+E6</f>
        <v>0.80201342281879195</v>
      </c>
      <c r="F11" s="17">
        <f>F5+F6</f>
        <v>0.72870662460567825</v>
      </c>
      <c r="G11" s="17">
        <f>G5+G6</f>
        <v>0.70270270270270274</v>
      </c>
    </row>
    <row r="12" spans="1:16" x14ac:dyDescent="0.25">
      <c r="A12" s="10"/>
      <c r="B12" t="s">
        <v>41</v>
      </c>
      <c r="C12" s="17">
        <f t="shared" ref="C12:G13" si="0">C7</f>
        <v>0.17065868263473055</v>
      </c>
      <c r="D12" s="17">
        <f t="shared" si="0"/>
        <v>0.14696485623003194</v>
      </c>
      <c r="E12" s="17">
        <f t="shared" si="0"/>
        <v>0.15771812080536912</v>
      </c>
      <c r="F12" s="17">
        <f t="shared" si="0"/>
        <v>0.19558359621451105</v>
      </c>
      <c r="G12" s="17">
        <f t="shared" si="0"/>
        <v>0.21621621621621623</v>
      </c>
    </row>
    <row r="13" spans="1:16" x14ac:dyDescent="0.25">
      <c r="A13" s="10"/>
      <c r="B13" t="s">
        <v>44</v>
      </c>
      <c r="C13" s="17">
        <f t="shared" si="0"/>
        <v>5.4890219560878244E-2</v>
      </c>
      <c r="D13" s="17">
        <f t="shared" si="0"/>
        <v>4.1533546325878593E-2</v>
      </c>
      <c r="E13" s="17">
        <f t="shared" si="0"/>
        <v>4.0268456375838924E-2</v>
      </c>
      <c r="F13" s="17">
        <f t="shared" si="0"/>
        <v>7.5709779179810727E-2</v>
      </c>
      <c r="G13" s="17">
        <f t="shared" si="0"/>
        <v>8.1081081081081086E-2</v>
      </c>
    </row>
    <row r="14" spans="1:16" x14ac:dyDescent="0.25">
      <c r="A14" s="10"/>
    </row>
    <row r="15" spans="1:16" x14ac:dyDescent="0.25">
      <c r="A15" s="10"/>
      <c r="B15" t="s">
        <v>45</v>
      </c>
      <c r="J15" t="s">
        <v>170</v>
      </c>
    </row>
    <row r="16" spans="1:16" x14ac:dyDescent="0.25">
      <c r="A16" s="10"/>
      <c r="J16" t="s">
        <v>0</v>
      </c>
    </row>
    <row r="17" spans="1:16" x14ac:dyDescent="0.25">
      <c r="A17" s="10" t="str">
        <f>J15</f>
        <v>Freedoms importance -- Protection from incriminating yourself in a criminal trial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0.42184368737474948</v>
      </c>
      <c r="D19" s="9">
        <f>M19/M24</f>
        <v>0.46610169491525422</v>
      </c>
      <c r="E19" s="9">
        <f>N19/N24</f>
        <v>0.40751445086705201</v>
      </c>
      <c r="F19" s="9">
        <f>O19/O24</f>
        <v>0.40816326530612246</v>
      </c>
      <c r="G19" s="9">
        <f>P19/P24</f>
        <v>0.41095890410958902</v>
      </c>
      <c r="K19" t="s">
        <v>39</v>
      </c>
      <c r="L19">
        <v>421</v>
      </c>
      <c r="M19">
        <v>110</v>
      </c>
      <c r="N19">
        <v>141</v>
      </c>
      <c r="O19">
        <v>140</v>
      </c>
      <c r="P19">
        <v>30</v>
      </c>
    </row>
    <row r="20" spans="1:16" x14ac:dyDescent="0.25">
      <c r="A20" s="10"/>
      <c r="B20" s="13" t="s">
        <v>40</v>
      </c>
      <c r="C20" s="9">
        <f>L20/L24</f>
        <v>0.35470941883767537</v>
      </c>
      <c r="D20" s="9">
        <f>M20/M24</f>
        <v>0.3347457627118644</v>
      </c>
      <c r="E20" s="9">
        <f>N20/N24</f>
        <v>0.37861271676300579</v>
      </c>
      <c r="F20" s="9">
        <f>O20/O24</f>
        <v>0.36151603498542273</v>
      </c>
      <c r="G20" s="9">
        <f>P20/P24</f>
        <v>0.27397260273972601</v>
      </c>
      <c r="K20" t="s">
        <v>40</v>
      </c>
      <c r="L20">
        <v>354</v>
      </c>
      <c r="M20">
        <v>79</v>
      </c>
      <c r="N20">
        <v>131</v>
      </c>
      <c r="O20">
        <v>124</v>
      </c>
      <c r="P20">
        <v>20</v>
      </c>
    </row>
    <row r="21" spans="1:16" x14ac:dyDescent="0.25">
      <c r="A21" s="10"/>
      <c r="B21" s="13" t="s">
        <v>41</v>
      </c>
      <c r="C21" s="9">
        <f>L21/L24</f>
        <v>0.17034068136272545</v>
      </c>
      <c r="D21" s="9">
        <f>M21/M24</f>
        <v>0.16101694915254236</v>
      </c>
      <c r="E21" s="9">
        <f>N21/N24</f>
        <v>0.16184971098265896</v>
      </c>
      <c r="F21" s="9">
        <f>O21/O24</f>
        <v>0.16618075801749271</v>
      </c>
      <c r="G21" s="9">
        <f>P21/P24</f>
        <v>0.26027397260273971</v>
      </c>
      <c r="K21" t="s">
        <v>41</v>
      </c>
      <c r="L21">
        <v>170</v>
      </c>
      <c r="M21">
        <v>38</v>
      </c>
      <c r="N21">
        <v>56</v>
      </c>
      <c r="O21">
        <v>57</v>
      </c>
      <c r="P21">
        <v>19</v>
      </c>
    </row>
    <row r="22" spans="1:16" x14ac:dyDescent="0.25">
      <c r="A22" s="10"/>
      <c r="B22" s="13" t="s">
        <v>44</v>
      </c>
      <c r="C22" s="9">
        <f>(L22+L23)/L24</f>
        <v>5.3106212424849697E-2</v>
      </c>
      <c r="D22" s="9">
        <f>(M22+M23)/M24</f>
        <v>3.8135593220338986E-2</v>
      </c>
      <c r="E22" s="9">
        <f>(N22+N23)/N24</f>
        <v>5.2023121387283239E-2</v>
      </c>
      <c r="F22" s="9">
        <f>(O22+O23)/O24</f>
        <v>6.4139941690962099E-2</v>
      </c>
      <c r="G22" s="9">
        <f>(P22+P23)/P24</f>
        <v>5.4794520547945202E-2</v>
      </c>
      <c r="K22" t="s">
        <v>42</v>
      </c>
      <c r="L22">
        <v>40</v>
      </c>
      <c r="M22">
        <v>8</v>
      </c>
      <c r="N22">
        <v>13</v>
      </c>
      <c r="O22">
        <v>16</v>
      </c>
      <c r="P22">
        <v>3</v>
      </c>
    </row>
    <row r="23" spans="1:16" x14ac:dyDescent="0.25">
      <c r="A23" s="10"/>
      <c r="K23" t="s">
        <v>43</v>
      </c>
      <c r="L23">
        <v>13</v>
      </c>
      <c r="M23">
        <v>1</v>
      </c>
      <c r="N23">
        <v>5</v>
      </c>
      <c r="O23">
        <v>6</v>
      </c>
      <c r="P23">
        <v>1</v>
      </c>
    </row>
    <row r="24" spans="1:16" x14ac:dyDescent="0.25">
      <c r="A24" s="10"/>
      <c r="J24" t="s">
        <v>1</v>
      </c>
      <c r="L24">
        <v>998</v>
      </c>
      <c r="M24">
        <v>236</v>
      </c>
      <c r="N24">
        <v>346</v>
      </c>
      <c r="O24">
        <v>343</v>
      </c>
      <c r="P24">
        <v>73</v>
      </c>
    </row>
    <row r="25" spans="1:16" x14ac:dyDescent="0.25">
      <c r="A25" s="10"/>
      <c r="B25" t="s">
        <v>338</v>
      </c>
      <c r="C25" s="17">
        <f>C19+C20</f>
        <v>0.7765531062124249</v>
      </c>
      <c r="D25" s="17">
        <f>D19+D20</f>
        <v>0.80084745762711862</v>
      </c>
      <c r="E25" s="17">
        <f>E19+E20</f>
        <v>0.78612716763005785</v>
      </c>
      <c r="F25" s="17">
        <f>F19+F20</f>
        <v>0.76967930029154519</v>
      </c>
      <c r="G25" s="17">
        <f>G19+G20</f>
        <v>0.68493150684931503</v>
      </c>
    </row>
    <row r="26" spans="1:16" x14ac:dyDescent="0.25">
      <c r="A26" s="10"/>
      <c r="B26" t="s">
        <v>41</v>
      </c>
      <c r="C26" s="17">
        <f t="shared" ref="C26:G27" si="1">C21</f>
        <v>0.17034068136272545</v>
      </c>
      <c r="D26" s="17">
        <f t="shared" si="1"/>
        <v>0.16101694915254236</v>
      </c>
      <c r="E26" s="17">
        <f t="shared" si="1"/>
        <v>0.16184971098265896</v>
      </c>
      <c r="F26" s="17">
        <f t="shared" si="1"/>
        <v>0.16618075801749271</v>
      </c>
      <c r="G26" s="17">
        <f t="shared" si="1"/>
        <v>0.26027397260273971</v>
      </c>
    </row>
    <row r="27" spans="1:16" x14ac:dyDescent="0.25">
      <c r="A27" s="10"/>
      <c r="B27" t="s">
        <v>44</v>
      </c>
      <c r="C27" s="17">
        <f t="shared" si="1"/>
        <v>5.3106212424849697E-2</v>
      </c>
      <c r="D27" s="17">
        <f t="shared" si="1"/>
        <v>3.8135593220338986E-2</v>
      </c>
      <c r="E27" s="17">
        <f t="shared" si="1"/>
        <v>5.2023121387283239E-2</v>
      </c>
      <c r="F27" s="17">
        <f t="shared" si="1"/>
        <v>6.4139941690962099E-2</v>
      </c>
      <c r="G27" s="17">
        <f t="shared" si="1"/>
        <v>5.4794520547945202E-2</v>
      </c>
    </row>
    <row r="28" spans="1:16" x14ac:dyDescent="0.25">
      <c r="A28" s="10"/>
    </row>
    <row r="29" spans="1:16" x14ac:dyDescent="0.25">
      <c r="A29" s="10"/>
      <c r="J29" t="s">
        <v>171</v>
      </c>
    </row>
    <row r="30" spans="1:16" x14ac:dyDescent="0.25">
      <c r="A30" s="10"/>
      <c r="J30" t="s">
        <v>0</v>
      </c>
    </row>
    <row r="31" spans="1:16" x14ac:dyDescent="0.25">
      <c r="A31" s="10" t="str">
        <f>J29</f>
        <v>Freedoms importance -- Protection from incriminating yourself in a criminal trial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0.42184368737474948</v>
      </c>
      <c r="D33" s="9">
        <f>M33/M38</f>
        <v>0.41463414634146339</v>
      </c>
      <c r="E33" s="9">
        <f>N33/N38</f>
        <v>0.45714285714285713</v>
      </c>
      <c r="F33" s="9">
        <f>O33/O38</f>
        <v>0.36986301369863012</v>
      </c>
      <c r="G33" s="9">
        <f>P33/P38</f>
        <v>0.44067796610169491</v>
      </c>
      <c r="K33" t="s">
        <v>39</v>
      </c>
      <c r="L33">
        <v>421</v>
      </c>
      <c r="M33">
        <v>272</v>
      </c>
      <c r="N33">
        <v>96</v>
      </c>
      <c r="O33">
        <v>27</v>
      </c>
      <c r="P33">
        <v>26</v>
      </c>
    </row>
    <row r="34" spans="1:16" x14ac:dyDescent="0.25">
      <c r="A34" s="10"/>
      <c r="B34" s="13" t="s">
        <v>40</v>
      </c>
      <c r="C34" s="9">
        <f>L34/L38</f>
        <v>0.35370741482965934</v>
      </c>
      <c r="D34" s="9">
        <f>M34/M38</f>
        <v>0.3597560975609756</v>
      </c>
      <c r="E34" s="9">
        <f>N34/N38</f>
        <v>0.32857142857142857</v>
      </c>
      <c r="F34" s="9">
        <f>O34/O38</f>
        <v>0.36986301369863012</v>
      </c>
      <c r="G34" s="9">
        <f>P34/P38</f>
        <v>0.3559322033898305</v>
      </c>
      <c r="K34" t="s">
        <v>40</v>
      </c>
      <c r="L34">
        <v>353</v>
      </c>
      <c r="M34">
        <v>236</v>
      </c>
      <c r="N34">
        <v>69</v>
      </c>
      <c r="O34">
        <v>27</v>
      </c>
      <c r="P34">
        <v>21</v>
      </c>
    </row>
    <row r="35" spans="1:16" x14ac:dyDescent="0.25">
      <c r="A35" s="10"/>
      <c r="B35" s="13" t="s">
        <v>41</v>
      </c>
      <c r="C35" s="9">
        <f>L35/L38</f>
        <v>0.17034068136272545</v>
      </c>
      <c r="D35" s="9">
        <f>M35/M38</f>
        <v>0.16920731707317074</v>
      </c>
      <c r="E35" s="9">
        <f>N35/N38</f>
        <v>0.17142857142857143</v>
      </c>
      <c r="F35" s="9">
        <f>O35/O38</f>
        <v>0.19178082191780821</v>
      </c>
      <c r="G35" s="9">
        <f>P35/P38</f>
        <v>0.15254237288135594</v>
      </c>
      <c r="K35" t="s">
        <v>41</v>
      </c>
      <c r="L35">
        <v>170</v>
      </c>
      <c r="M35">
        <v>111</v>
      </c>
      <c r="N35">
        <v>36</v>
      </c>
      <c r="O35">
        <v>14</v>
      </c>
      <c r="P35">
        <v>9</v>
      </c>
    </row>
    <row r="36" spans="1:16" x14ac:dyDescent="0.25">
      <c r="A36" s="10"/>
      <c r="B36" s="13" t="s">
        <v>44</v>
      </c>
      <c r="C36" s="9">
        <f>(L36+L37)/L38</f>
        <v>5.410821643286573E-2</v>
      </c>
      <c r="D36" s="9">
        <f>(M36+M37)/M38</f>
        <v>5.6402439024390245E-2</v>
      </c>
      <c r="E36" s="9">
        <f>(N36+N37)/N38</f>
        <v>4.2857142857142858E-2</v>
      </c>
      <c r="F36" s="9">
        <f>(O36+O37)/O38</f>
        <v>6.8493150684931503E-2</v>
      </c>
      <c r="G36" s="9">
        <f>(P36+P37)/P38</f>
        <v>5.0847457627118647E-2</v>
      </c>
      <c r="K36" t="s">
        <v>42</v>
      </c>
      <c r="L36">
        <v>41</v>
      </c>
      <c r="M36">
        <v>27</v>
      </c>
      <c r="N36">
        <v>8</v>
      </c>
      <c r="O36">
        <v>5</v>
      </c>
      <c r="P36">
        <v>1</v>
      </c>
    </row>
    <row r="37" spans="1:16" x14ac:dyDescent="0.25">
      <c r="A37" s="10"/>
      <c r="K37" t="s">
        <v>43</v>
      </c>
      <c r="L37">
        <v>13</v>
      </c>
      <c r="M37">
        <v>10</v>
      </c>
      <c r="N37">
        <v>1</v>
      </c>
      <c r="O37">
        <v>0</v>
      </c>
      <c r="P37">
        <v>2</v>
      </c>
    </row>
    <row r="38" spans="1:16" x14ac:dyDescent="0.25">
      <c r="A38" s="10"/>
      <c r="J38" t="s">
        <v>1</v>
      </c>
      <c r="L38">
        <v>998</v>
      </c>
      <c r="M38">
        <v>656</v>
      </c>
      <c r="N38">
        <v>210</v>
      </c>
      <c r="O38">
        <v>73</v>
      </c>
      <c r="P38">
        <v>59</v>
      </c>
    </row>
    <row r="39" spans="1:16" x14ac:dyDescent="0.25">
      <c r="A39" s="10"/>
      <c r="B39" t="s">
        <v>338</v>
      </c>
      <c r="C39" s="17">
        <f>C33+C34</f>
        <v>0.77555110220440882</v>
      </c>
      <c r="D39" s="17">
        <f>D33+D34</f>
        <v>0.77439024390243905</v>
      </c>
      <c r="E39" s="17">
        <f>E33+E34</f>
        <v>0.7857142857142857</v>
      </c>
      <c r="F39" s="17">
        <f>F33+F34</f>
        <v>0.73972602739726023</v>
      </c>
      <c r="G39" s="17">
        <f>G33+G34</f>
        <v>0.79661016949152541</v>
      </c>
    </row>
    <row r="40" spans="1:16" x14ac:dyDescent="0.25">
      <c r="A40" s="10"/>
      <c r="B40" t="s">
        <v>41</v>
      </c>
      <c r="C40" s="17">
        <f t="shared" ref="C40:G41" si="2">C35</f>
        <v>0.17034068136272545</v>
      </c>
      <c r="D40" s="17">
        <f t="shared" si="2"/>
        <v>0.16920731707317074</v>
      </c>
      <c r="E40" s="17">
        <f t="shared" si="2"/>
        <v>0.17142857142857143</v>
      </c>
      <c r="F40" s="17">
        <f t="shared" si="2"/>
        <v>0.19178082191780821</v>
      </c>
      <c r="G40" s="17">
        <f t="shared" si="2"/>
        <v>0.15254237288135594</v>
      </c>
    </row>
    <row r="41" spans="1:16" x14ac:dyDescent="0.25">
      <c r="A41" s="10"/>
      <c r="B41" t="s">
        <v>44</v>
      </c>
      <c r="C41" s="17">
        <f t="shared" si="2"/>
        <v>5.410821643286573E-2</v>
      </c>
      <c r="D41" s="17">
        <f t="shared" si="2"/>
        <v>5.6402439024390245E-2</v>
      </c>
      <c r="E41" s="17">
        <f t="shared" si="2"/>
        <v>4.2857142857142858E-2</v>
      </c>
      <c r="F41" s="17">
        <f t="shared" si="2"/>
        <v>6.8493150684931503E-2</v>
      </c>
      <c r="G41" s="17">
        <f t="shared" si="2"/>
        <v>5.0847457627118647E-2</v>
      </c>
    </row>
    <row r="42" spans="1:16" x14ac:dyDescent="0.25">
      <c r="A42" s="10"/>
    </row>
    <row r="43" spans="1:16" x14ac:dyDescent="0.25">
      <c r="A43" s="10"/>
    </row>
    <row r="44" spans="1:16" x14ac:dyDescent="0.25">
      <c r="A44" s="10"/>
      <c r="J44" t="s">
        <v>172</v>
      </c>
    </row>
    <row r="45" spans="1:16" x14ac:dyDescent="0.25">
      <c r="A45" s="10"/>
      <c r="J45" t="s">
        <v>0</v>
      </c>
    </row>
    <row r="46" spans="1:16" x14ac:dyDescent="0.25">
      <c r="A46" s="10" t="str">
        <f>J44</f>
        <v>Freedoms importance -- Protection from incriminating yourself in a criminal trial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0.42142142142142142</v>
      </c>
      <c r="D48" s="9">
        <f>M48/M53</f>
        <v>0.46008403361344535</v>
      </c>
      <c r="E48" s="9">
        <f>N48/N53</f>
        <v>0.38623326959847037</v>
      </c>
      <c r="K48" t="s">
        <v>39</v>
      </c>
      <c r="L48">
        <v>421</v>
      </c>
      <c r="M48">
        <v>219</v>
      </c>
      <c r="N48">
        <v>202</v>
      </c>
    </row>
    <row r="49" spans="1:15" x14ac:dyDescent="0.25">
      <c r="A49" s="10"/>
      <c r="B49" s="13" t="s">
        <v>40</v>
      </c>
      <c r="C49" s="9">
        <f>L49/L53</f>
        <v>0.35435435435435436</v>
      </c>
      <c r="D49" s="9">
        <f>M49/M53</f>
        <v>0.35294117647058826</v>
      </c>
      <c r="E49" s="9">
        <f>N49/N53</f>
        <v>0.35564053537284895</v>
      </c>
      <c r="K49" t="s">
        <v>40</v>
      </c>
      <c r="L49">
        <v>354</v>
      </c>
      <c r="M49">
        <v>168</v>
      </c>
      <c r="N49">
        <v>186</v>
      </c>
    </row>
    <row r="50" spans="1:15" x14ac:dyDescent="0.25">
      <c r="A50" s="10"/>
      <c r="B50" s="13" t="s">
        <v>41</v>
      </c>
      <c r="C50" s="9">
        <f>L50/L53</f>
        <v>0.17017017017017017</v>
      </c>
      <c r="D50" s="9">
        <f>M50/M53</f>
        <v>0.12815126050420167</v>
      </c>
      <c r="E50" s="9">
        <f>N50/N53</f>
        <v>0.2084130019120459</v>
      </c>
      <c r="K50" t="s">
        <v>41</v>
      </c>
      <c r="L50">
        <v>170</v>
      </c>
      <c r="M50">
        <v>61</v>
      </c>
      <c r="N50">
        <v>109</v>
      </c>
    </row>
    <row r="51" spans="1:15" x14ac:dyDescent="0.25">
      <c r="A51" s="10"/>
      <c r="B51" s="13" t="s">
        <v>44</v>
      </c>
      <c r="C51" s="9">
        <f>(L51+L52)/L53</f>
        <v>5.4054054054054057E-2</v>
      </c>
      <c r="D51" s="9">
        <f>(M51+M52)/M53</f>
        <v>5.8823529411764705E-2</v>
      </c>
      <c r="E51" s="9">
        <f>(N51+N52)/N53</f>
        <v>4.9713193116634802E-2</v>
      </c>
      <c r="K51" t="s">
        <v>42</v>
      </c>
      <c r="L51">
        <v>41</v>
      </c>
      <c r="M51">
        <v>22</v>
      </c>
      <c r="N51">
        <v>19</v>
      </c>
    </row>
    <row r="52" spans="1:15" x14ac:dyDescent="0.25">
      <c r="A52" s="10"/>
      <c r="K52" t="s">
        <v>43</v>
      </c>
      <c r="L52">
        <v>13</v>
      </c>
      <c r="M52">
        <v>6</v>
      </c>
      <c r="N52">
        <v>7</v>
      </c>
    </row>
    <row r="53" spans="1:15" x14ac:dyDescent="0.25">
      <c r="A53" s="10"/>
      <c r="J53" t="s">
        <v>1</v>
      </c>
      <c r="L53">
        <v>999</v>
      </c>
      <c r="M53">
        <v>476</v>
      </c>
      <c r="N53">
        <v>523</v>
      </c>
    </row>
    <row r="54" spans="1:15" x14ac:dyDescent="0.25">
      <c r="A54" s="10"/>
      <c r="B54" t="s">
        <v>338</v>
      </c>
      <c r="C54" s="17">
        <f>C48+C49</f>
        <v>0.77577577577577572</v>
      </c>
      <c r="D54" s="17">
        <f>D48+D49</f>
        <v>0.81302521008403361</v>
      </c>
      <c r="E54" s="17">
        <f>E48+E49</f>
        <v>0.74187380497131938</v>
      </c>
    </row>
    <row r="55" spans="1:15" x14ac:dyDescent="0.25">
      <c r="A55" s="10"/>
      <c r="B55" t="s">
        <v>41</v>
      </c>
      <c r="C55" s="17">
        <f t="shared" ref="C55:E56" si="3">C50</f>
        <v>0.17017017017017017</v>
      </c>
      <c r="D55" s="17">
        <f t="shared" si="3"/>
        <v>0.12815126050420167</v>
      </c>
      <c r="E55" s="17">
        <f t="shared" si="3"/>
        <v>0.2084130019120459</v>
      </c>
    </row>
    <row r="56" spans="1:15" x14ac:dyDescent="0.25">
      <c r="A56" s="10"/>
      <c r="B56" t="s">
        <v>44</v>
      </c>
      <c r="C56" s="17">
        <f t="shared" si="3"/>
        <v>5.4054054054054057E-2</v>
      </c>
      <c r="D56" s="17">
        <f t="shared" si="3"/>
        <v>5.8823529411764705E-2</v>
      </c>
      <c r="E56" s="17">
        <f t="shared" si="3"/>
        <v>4.9713193116634802E-2</v>
      </c>
    </row>
    <row r="57" spans="1:15" x14ac:dyDescent="0.25">
      <c r="A57" s="10"/>
    </row>
    <row r="58" spans="1:15" x14ac:dyDescent="0.25">
      <c r="A58" s="10"/>
    </row>
    <row r="59" spans="1:15" x14ac:dyDescent="0.25">
      <c r="A59" s="10"/>
      <c r="J59" t="s">
        <v>173</v>
      </c>
    </row>
    <row r="60" spans="1:15" x14ac:dyDescent="0.25">
      <c r="A60" s="10"/>
      <c r="J60" t="s">
        <v>0</v>
      </c>
    </row>
    <row r="61" spans="1:15" x14ac:dyDescent="0.25">
      <c r="A61" s="10" t="str">
        <f>J59</f>
        <v>Freedoms importance -- Protection from incriminating yourself in a criminal trial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0.42142142142142142</v>
      </c>
      <c r="D63" s="9">
        <f>M63/M68</f>
        <v>0.4576271186440678</v>
      </c>
      <c r="E63" s="9">
        <f>N63/N68</f>
        <v>0.49402390438247012</v>
      </c>
      <c r="F63" s="9">
        <f>O63/O68</f>
        <v>0.35761589403973509</v>
      </c>
      <c r="G63" s="7"/>
      <c r="K63" t="s">
        <v>39</v>
      </c>
      <c r="L63">
        <v>421</v>
      </c>
      <c r="M63">
        <v>135</v>
      </c>
      <c r="N63">
        <v>124</v>
      </c>
      <c r="O63">
        <v>162</v>
      </c>
    </row>
    <row r="64" spans="1:15" x14ac:dyDescent="0.25">
      <c r="A64" s="10"/>
      <c r="B64" t="s">
        <v>40</v>
      </c>
      <c r="C64" s="9">
        <f>L64/L68</f>
        <v>0.35335335335335333</v>
      </c>
      <c r="D64" s="9">
        <f>M64/M68</f>
        <v>0.31186440677966104</v>
      </c>
      <c r="E64" s="9">
        <f>N64/N68</f>
        <v>0.31872509960159362</v>
      </c>
      <c r="F64" s="9">
        <f>O64/O68</f>
        <v>0.39955849889624723</v>
      </c>
      <c r="G64" s="7"/>
      <c r="K64" t="s">
        <v>40</v>
      </c>
      <c r="L64">
        <v>353</v>
      </c>
      <c r="M64">
        <v>92</v>
      </c>
      <c r="N64">
        <v>80</v>
      </c>
      <c r="O64">
        <v>181</v>
      </c>
    </row>
    <row r="65" spans="1:15" x14ac:dyDescent="0.25">
      <c r="A65" s="10"/>
      <c r="B65" t="s">
        <v>41</v>
      </c>
      <c r="C65" s="9">
        <f>L65/L68</f>
        <v>0.17117117117117117</v>
      </c>
      <c r="D65" s="9">
        <f>M65/M68</f>
        <v>0.18305084745762712</v>
      </c>
      <c r="E65" s="9">
        <f>N65/N68</f>
        <v>0.1394422310756972</v>
      </c>
      <c r="F65" s="9">
        <f>O65/O68</f>
        <v>0.18101545253863136</v>
      </c>
      <c r="G65" s="7"/>
      <c r="K65" t="s">
        <v>41</v>
      </c>
      <c r="L65">
        <v>171</v>
      </c>
      <c r="M65">
        <v>54</v>
      </c>
      <c r="N65">
        <v>35</v>
      </c>
      <c r="O65">
        <v>82</v>
      </c>
    </row>
    <row r="66" spans="1:15" x14ac:dyDescent="0.25">
      <c r="A66" s="10"/>
      <c r="B66" t="s">
        <v>44</v>
      </c>
      <c r="C66" s="9">
        <f>(L66+L67)/L68</f>
        <v>5.4054054054054057E-2</v>
      </c>
      <c r="D66" s="9">
        <f>(M66+M67)/M68</f>
        <v>4.7457627118644069E-2</v>
      </c>
      <c r="E66" s="9">
        <f>(N66+N67)/N68</f>
        <v>4.7808764940239043E-2</v>
      </c>
      <c r="F66" s="9">
        <f>(O66+O67)/O68</f>
        <v>6.1810154525386317E-2</v>
      </c>
      <c r="G66" s="7"/>
      <c r="K66" t="s">
        <v>42</v>
      </c>
      <c r="L66">
        <v>41</v>
      </c>
      <c r="M66">
        <v>8</v>
      </c>
      <c r="N66">
        <v>7</v>
      </c>
      <c r="O66">
        <v>26</v>
      </c>
    </row>
    <row r="67" spans="1:15" x14ac:dyDescent="0.25">
      <c r="A67" s="10"/>
      <c r="K67" t="s">
        <v>43</v>
      </c>
      <c r="L67">
        <v>13</v>
      </c>
      <c r="M67">
        <v>6</v>
      </c>
      <c r="N67">
        <v>5</v>
      </c>
      <c r="O67">
        <v>2</v>
      </c>
    </row>
    <row r="68" spans="1:15" x14ac:dyDescent="0.25">
      <c r="A68" s="10"/>
      <c r="J68" t="s">
        <v>1</v>
      </c>
      <c r="L68">
        <v>999</v>
      </c>
      <c r="M68">
        <v>295</v>
      </c>
      <c r="N68">
        <v>251</v>
      </c>
      <c r="O68">
        <v>453</v>
      </c>
    </row>
    <row r="69" spans="1:15" x14ac:dyDescent="0.25">
      <c r="A69" s="10"/>
      <c r="B69" t="s">
        <v>338</v>
      </c>
      <c r="C69" s="17">
        <f>C63+C64</f>
        <v>0.77477477477477474</v>
      </c>
      <c r="D69" s="17">
        <f>D63+D64</f>
        <v>0.76949152542372889</v>
      </c>
      <c r="E69" s="17">
        <f>E63+E64</f>
        <v>0.81274900398406369</v>
      </c>
      <c r="F69" s="17">
        <f>F63+F64</f>
        <v>0.75717439293598232</v>
      </c>
    </row>
    <row r="70" spans="1:15" x14ac:dyDescent="0.25">
      <c r="A70" s="10"/>
      <c r="B70" t="s">
        <v>41</v>
      </c>
      <c r="C70" s="17">
        <f t="shared" ref="C70:F71" si="4">C65</f>
        <v>0.17117117117117117</v>
      </c>
      <c r="D70" s="17">
        <f t="shared" si="4"/>
        <v>0.18305084745762712</v>
      </c>
      <c r="E70" s="17">
        <f t="shared" si="4"/>
        <v>0.1394422310756972</v>
      </c>
      <c r="F70" s="17">
        <f t="shared" si="4"/>
        <v>0.18101545253863136</v>
      </c>
    </row>
    <row r="71" spans="1:15" x14ac:dyDescent="0.25">
      <c r="A71" s="10"/>
      <c r="B71" t="s">
        <v>44</v>
      </c>
      <c r="C71" s="17">
        <f t="shared" si="4"/>
        <v>5.4054054054054057E-2</v>
      </c>
      <c r="D71" s="17">
        <f t="shared" si="4"/>
        <v>4.7457627118644069E-2</v>
      </c>
      <c r="E71" s="17">
        <f t="shared" si="4"/>
        <v>4.7808764940239043E-2</v>
      </c>
      <c r="F71" s="17">
        <f t="shared" si="4"/>
        <v>6.1810154525386317E-2</v>
      </c>
    </row>
    <row r="72" spans="1:15" x14ac:dyDescent="0.25">
      <c r="A72" s="10"/>
    </row>
    <row r="73" spans="1:15" x14ac:dyDescent="0.25">
      <c r="A73" s="10"/>
    </row>
    <row r="74" spans="1:15" x14ac:dyDescent="0.25">
      <c r="A74" s="10"/>
      <c r="J74" t="s">
        <v>174</v>
      </c>
    </row>
    <row r="75" spans="1:15" x14ac:dyDescent="0.25">
      <c r="A75" s="10"/>
      <c r="J75" t="s">
        <v>0</v>
      </c>
    </row>
    <row r="76" spans="1:15" x14ac:dyDescent="0.25">
      <c r="A76" s="10" t="str">
        <f>J74</f>
        <v>Freedoms importance -- Protection from incriminating yourself in a criminal trial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0.42099999999999999</v>
      </c>
      <c r="D78" s="9">
        <f>M78/M83</f>
        <v>0.39200000000000002</v>
      </c>
      <c r="E78" s="9">
        <f>N78/N83</f>
        <v>0.40863787375415284</v>
      </c>
      <c r="F78" s="9">
        <f>O78/O83</f>
        <v>0.4660493827160494</v>
      </c>
      <c r="G78" s="7"/>
      <c r="K78" t="s">
        <v>39</v>
      </c>
      <c r="L78">
        <v>421</v>
      </c>
      <c r="M78">
        <v>147</v>
      </c>
      <c r="N78">
        <v>123</v>
      </c>
      <c r="O78">
        <v>151</v>
      </c>
    </row>
    <row r="79" spans="1:15" x14ac:dyDescent="0.25">
      <c r="A79" s="10"/>
      <c r="B79" s="13" t="s">
        <v>40</v>
      </c>
      <c r="C79" s="9">
        <f>L79/L83</f>
        <v>0.35399999999999998</v>
      </c>
      <c r="D79" s="9">
        <f>M79/M83</f>
        <v>0.37066666666666664</v>
      </c>
      <c r="E79" s="9">
        <f>N79/N83</f>
        <v>0.33222591362126247</v>
      </c>
      <c r="F79" s="9">
        <f>O79/O83</f>
        <v>0.35493827160493829</v>
      </c>
      <c r="G79" s="7"/>
      <c r="K79" t="s">
        <v>40</v>
      </c>
      <c r="L79">
        <v>354</v>
      </c>
      <c r="M79">
        <v>139</v>
      </c>
      <c r="N79">
        <v>100</v>
      </c>
      <c r="O79">
        <v>115</v>
      </c>
    </row>
    <row r="80" spans="1:15" x14ac:dyDescent="0.25">
      <c r="A80" s="10"/>
      <c r="B80" s="13" t="s">
        <v>41</v>
      </c>
      <c r="C80" s="9">
        <f>L80/L83</f>
        <v>0.17100000000000001</v>
      </c>
      <c r="D80" s="9">
        <f>M80/M83</f>
        <v>0.16533333333333333</v>
      </c>
      <c r="E80" s="9">
        <f>N80/N83</f>
        <v>0.20598006644518271</v>
      </c>
      <c r="F80" s="9">
        <f>O80/O83</f>
        <v>0.14506172839506173</v>
      </c>
      <c r="G80" s="7"/>
      <c r="K80" t="s">
        <v>41</v>
      </c>
      <c r="L80">
        <v>171</v>
      </c>
      <c r="M80">
        <v>62</v>
      </c>
      <c r="N80">
        <v>62</v>
      </c>
      <c r="O80">
        <v>47</v>
      </c>
    </row>
    <row r="81" spans="1:16" x14ac:dyDescent="0.25">
      <c r="A81" s="10"/>
      <c r="B81" s="13" t="s">
        <v>44</v>
      </c>
      <c r="C81" s="9">
        <f>(L81+L82)/L83</f>
        <v>5.3999999999999999E-2</v>
      </c>
      <c r="D81" s="9">
        <f>(M81+M82)/M83</f>
        <v>7.1999999999999995E-2</v>
      </c>
      <c r="E81" s="9">
        <f>(N81+N82)/N83</f>
        <v>5.3156146179401995E-2</v>
      </c>
      <c r="F81" s="9">
        <f>(O81+O82)/O83</f>
        <v>3.3950617283950615E-2</v>
      </c>
      <c r="G81" s="7"/>
      <c r="K81" t="s">
        <v>42</v>
      </c>
      <c r="L81">
        <v>41</v>
      </c>
      <c r="M81">
        <v>22</v>
      </c>
      <c r="N81">
        <v>13</v>
      </c>
      <c r="O81">
        <v>6</v>
      </c>
    </row>
    <row r="82" spans="1:16" x14ac:dyDescent="0.25">
      <c r="A82" s="10"/>
      <c r="K82" t="s">
        <v>43</v>
      </c>
      <c r="L82">
        <v>13</v>
      </c>
      <c r="M82">
        <v>5</v>
      </c>
      <c r="N82">
        <v>3</v>
      </c>
      <c r="O82">
        <v>5</v>
      </c>
    </row>
    <row r="83" spans="1:16" x14ac:dyDescent="0.25">
      <c r="A83" s="10"/>
      <c r="J83" t="s">
        <v>1</v>
      </c>
      <c r="L83">
        <v>1000</v>
      </c>
      <c r="M83">
        <v>375</v>
      </c>
      <c r="N83">
        <v>301</v>
      </c>
      <c r="O83">
        <v>324</v>
      </c>
    </row>
    <row r="84" spans="1:16" x14ac:dyDescent="0.25">
      <c r="A84" s="10"/>
      <c r="B84" t="s">
        <v>338</v>
      </c>
      <c r="C84" s="17">
        <f>C78+C79</f>
        <v>0.77499999999999991</v>
      </c>
      <c r="D84" s="17">
        <f>D78+D79</f>
        <v>0.7626666666666666</v>
      </c>
      <c r="E84" s="17">
        <f>E78+E79</f>
        <v>0.74086378737541536</v>
      </c>
      <c r="F84" s="17">
        <f>F78+F79</f>
        <v>0.82098765432098775</v>
      </c>
    </row>
    <row r="85" spans="1:16" x14ac:dyDescent="0.25">
      <c r="A85" s="10"/>
      <c r="B85" t="s">
        <v>41</v>
      </c>
      <c r="C85" s="17">
        <f t="shared" ref="C85:F86" si="5">C80</f>
        <v>0.17100000000000001</v>
      </c>
      <c r="D85" s="17">
        <f t="shared" si="5"/>
        <v>0.16533333333333333</v>
      </c>
      <c r="E85" s="17">
        <f t="shared" si="5"/>
        <v>0.20598006644518271</v>
      </c>
      <c r="F85" s="17">
        <f t="shared" si="5"/>
        <v>0.14506172839506173</v>
      </c>
    </row>
    <row r="86" spans="1:16" x14ac:dyDescent="0.25">
      <c r="A86" s="10"/>
      <c r="B86" t="s">
        <v>44</v>
      </c>
      <c r="C86" s="17">
        <f t="shared" si="5"/>
        <v>5.3999999999999999E-2</v>
      </c>
      <c r="D86" s="17">
        <f t="shared" si="5"/>
        <v>7.1999999999999995E-2</v>
      </c>
      <c r="E86" s="17">
        <f t="shared" si="5"/>
        <v>5.3156146179401995E-2</v>
      </c>
      <c r="F86" s="17">
        <f t="shared" si="5"/>
        <v>3.3950617283950615E-2</v>
      </c>
    </row>
    <row r="87" spans="1:16" x14ac:dyDescent="0.25">
      <c r="A87" s="10"/>
    </row>
    <row r="88" spans="1:16" x14ac:dyDescent="0.25">
      <c r="A88" s="10"/>
    </row>
    <row r="89" spans="1:16" x14ac:dyDescent="0.25">
      <c r="A89" s="10"/>
      <c r="J89" t="s">
        <v>175</v>
      </c>
    </row>
    <row r="90" spans="1:16" x14ac:dyDescent="0.25">
      <c r="A90" s="10"/>
      <c r="J90" t="s">
        <v>0</v>
      </c>
    </row>
    <row r="91" spans="1:16" x14ac:dyDescent="0.25">
      <c r="A91" s="10" t="str">
        <f>J89</f>
        <v>Freedoms importance -- Protection from incriminating yourself in a criminal trial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0.42131474103585659</v>
      </c>
      <c r="D93" s="9">
        <f>M93/M98</f>
        <v>0.40584415584415584</v>
      </c>
      <c r="E93" s="9">
        <f>N93/N98</f>
        <v>0.42578125</v>
      </c>
      <c r="F93" s="9">
        <f>O93/O98</f>
        <v>0.43181818181818182</v>
      </c>
      <c r="G93" s="9">
        <f>P93/P98</f>
        <v>0.42613636363636365</v>
      </c>
      <c r="K93" t="s">
        <v>39</v>
      </c>
      <c r="L93">
        <v>423</v>
      </c>
      <c r="M93">
        <v>125</v>
      </c>
      <c r="N93">
        <v>109</v>
      </c>
      <c r="O93">
        <v>114</v>
      </c>
      <c r="P93">
        <v>75</v>
      </c>
    </row>
    <row r="94" spans="1:16" x14ac:dyDescent="0.25">
      <c r="A94" s="10"/>
      <c r="B94" s="13" t="s">
        <v>40</v>
      </c>
      <c r="C94" s="9">
        <f>L94/L98</f>
        <v>0.35358565737051795</v>
      </c>
      <c r="D94" s="9">
        <f>M94/M98</f>
        <v>0.39935064935064934</v>
      </c>
      <c r="E94" s="9">
        <f>N94/N98</f>
        <v>0.36328125</v>
      </c>
      <c r="F94" s="9">
        <f>O94/O98</f>
        <v>0.30303030303030304</v>
      </c>
      <c r="G94" s="9">
        <f>P94/P98</f>
        <v>0.33522727272727271</v>
      </c>
      <c r="K94" t="s">
        <v>40</v>
      </c>
      <c r="L94">
        <v>355</v>
      </c>
      <c r="M94">
        <v>123</v>
      </c>
      <c r="N94">
        <v>93</v>
      </c>
      <c r="O94">
        <v>80</v>
      </c>
      <c r="P94">
        <v>59</v>
      </c>
    </row>
    <row r="95" spans="1:16" x14ac:dyDescent="0.25">
      <c r="A95" s="10"/>
      <c r="B95" s="13" t="s">
        <v>41</v>
      </c>
      <c r="C95" s="9">
        <f>L95/L98</f>
        <v>0.1693227091633466</v>
      </c>
      <c r="D95" s="9">
        <f>M95/M98</f>
        <v>0.1461038961038961</v>
      </c>
      <c r="E95" s="9">
        <f>N95/N98</f>
        <v>0.171875</v>
      </c>
      <c r="F95" s="9">
        <f>O95/O98</f>
        <v>0.18560606060606061</v>
      </c>
      <c r="G95" s="9">
        <f>P95/P98</f>
        <v>0.18181818181818182</v>
      </c>
      <c r="K95" t="s">
        <v>41</v>
      </c>
      <c r="L95">
        <v>170</v>
      </c>
      <c r="M95">
        <v>45</v>
      </c>
      <c r="N95">
        <v>44</v>
      </c>
      <c r="O95">
        <v>49</v>
      </c>
      <c r="P95">
        <v>32</v>
      </c>
    </row>
    <row r="96" spans="1:16" x14ac:dyDescent="0.25">
      <c r="A96" s="10"/>
      <c r="B96" s="13" t="s">
        <v>44</v>
      </c>
      <c r="C96" s="9">
        <f>(L96+L97)/L98</f>
        <v>5.5776892430278883E-2</v>
      </c>
      <c r="D96" s="9">
        <f>(M96+M97)/M98</f>
        <v>4.8701298701298704E-2</v>
      </c>
      <c r="E96" s="9">
        <f>(N96+N97)/N98</f>
        <v>3.90625E-2</v>
      </c>
      <c r="F96" s="9">
        <f>(O96+O97)/O98</f>
        <v>7.9545454545454544E-2</v>
      </c>
      <c r="G96" s="9">
        <f>(P96+P97)/P98</f>
        <v>5.6818181818181816E-2</v>
      </c>
      <c r="K96" t="s">
        <v>42</v>
      </c>
      <c r="L96">
        <v>42</v>
      </c>
      <c r="M96">
        <v>13</v>
      </c>
      <c r="N96">
        <v>4</v>
      </c>
      <c r="O96">
        <v>18</v>
      </c>
      <c r="P96">
        <v>7</v>
      </c>
    </row>
    <row r="97" spans="1:16" x14ac:dyDescent="0.25">
      <c r="A97" s="10"/>
      <c r="K97" t="s">
        <v>43</v>
      </c>
      <c r="L97">
        <v>14</v>
      </c>
      <c r="M97">
        <v>2</v>
      </c>
      <c r="N97">
        <v>6</v>
      </c>
      <c r="O97">
        <v>3</v>
      </c>
      <c r="P97">
        <v>3</v>
      </c>
    </row>
    <row r="98" spans="1:16" x14ac:dyDescent="0.25">
      <c r="A98" s="10"/>
      <c r="J98" t="s">
        <v>1</v>
      </c>
      <c r="L98">
        <v>1004</v>
      </c>
      <c r="M98">
        <v>308</v>
      </c>
      <c r="N98">
        <v>256</v>
      </c>
      <c r="O98">
        <v>264</v>
      </c>
      <c r="P98">
        <v>176</v>
      </c>
    </row>
    <row r="99" spans="1:16" x14ac:dyDescent="0.25">
      <c r="A99" s="10"/>
      <c r="B99" t="s">
        <v>338</v>
      </c>
      <c r="C99" s="17">
        <f>C93+C94</f>
        <v>0.77490039840637448</v>
      </c>
      <c r="D99" s="17">
        <f>D93+D94</f>
        <v>0.80519480519480524</v>
      </c>
      <c r="E99" s="17">
        <f>E93+E94</f>
        <v>0.7890625</v>
      </c>
      <c r="F99" s="17">
        <f>F93+F94</f>
        <v>0.73484848484848486</v>
      </c>
      <c r="G99" s="17">
        <f>G93+G94</f>
        <v>0.76136363636363635</v>
      </c>
    </row>
    <row r="100" spans="1:16" x14ac:dyDescent="0.25">
      <c r="A100" s="10"/>
      <c r="B100" t="s">
        <v>41</v>
      </c>
      <c r="C100" s="17">
        <f t="shared" ref="C100:G101" si="6">C95</f>
        <v>0.1693227091633466</v>
      </c>
      <c r="D100" s="17">
        <f t="shared" si="6"/>
        <v>0.1461038961038961</v>
      </c>
      <c r="E100" s="17">
        <f t="shared" si="6"/>
        <v>0.171875</v>
      </c>
      <c r="F100" s="17">
        <f t="shared" si="6"/>
        <v>0.18560606060606061</v>
      </c>
      <c r="G100" s="17">
        <f t="shared" si="6"/>
        <v>0.18181818181818182</v>
      </c>
    </row>
    <row r="101" spans="1:16" x14ac:dyDescent="0.25">
      <c r="A101" s="10"/>
      <c r="B101" t="s">
        <v>44</v>
      </c>
      <c r="C101" s="17">
        <f t="shared" si="6"/>
        <v>5.5776892430278883E-2</v>
      </c>
      <c r="D101" s="17">
        <f t="shared" si="6"/>
        <v>4.8701298701298704E-2</v>
      </c>
      <c r="E101" s="17">
        <f t="shared" si="6"/>
        <v>3.90625E-2</v>
      </c>
      <c r="F101" s="17">
        <f t="shared" si="6"/>
        <v>7.9545454545454544E-2</v>
      </c>
      <c r="G101" s="17">
        <f t="shared" si="6"/>
        <v>5.6818181818181816E-2</v>
      </c>
    </row>
    <row r="102" spans="1:16" x14ac:dyDescent="0.25">
      <c r="A102" s="10"/>
    </row>
    <row r="103" spans="1:16" x14ac:dyDescent="0.25">
      <c r="A103" s="10"/>
    </row>
    <row r="104" spans="1:16" x14ac:dyDescent="0.25">
      <c r="A104" s="10"/>
      <c r="J104" t="s">
        <v>176</v>
      </c>
    </row>
    <row r="105" spans="1:16" x14ac:dyDescent="0.25">
      <c r="A105" s="10"/>
      <c r="J105" t="s">
        <v>0</v>
      </c>
    </row>
    <row r="106" spans="1:16" x14ac:dyDescent="0.25">
      <c r="A106" s="10" t="str">
        <f>J104</f>
        <v>Freedoms importance -- Protection from incriminating yourself in a criminal trial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0.42099999999999999</v>
      </c>
      <c r="D108" s="9">
        <f>M108/M113</f>
        <v>0.53810623556581982</v>
      </c>
      <c r="E108" s="9">
        <f>N108/N113</f>
        <v>0.33052631578947367</v>
      </c>
      <c r="F108" s="9">
        <f>O108/O113</f>
        <v>0.33695652173913043</v>
      </c>
      <c r="G108" s="7"/>
      <c r="K108" t="s">
        <v>39</v>
      </c>
      <c r="L108">
        <v>421</v>
      </c>
      <c r="M108">
        <v>233</v>
      </c>
      <c r="N108">
        <v>157</v>
      </c>
      <c r="O108">
        <v>31</v>
      </c>
    </row>
    <row r="109" spans="1:16" x14ac:dyDescent="0.25">
      <c r="A109" s="10"/>
      <c r="B109" s="13" t="s">
        <v>40</v>
      </c>
      <c r="C109" s="9">
        <f>L109/L113</f>
        <v>0.35399999999999998</v>
      </c>
      <c r="D109" s="9">
        <f>M109/M113</f>
        <v>0.29561200923787528</v>
      </c>
      <c r="E109" s="9">
        <f>N109/N113</f>
        <v>0.40421052631578946</v>
      </c>
      <c r="F109" s="9">
        <f>O109/O113</f>
        <v>0.36956521739130432</v>
      </c>
      <c r="G109" s="7"/>
      <c r="K109" t="s">
        <v>40</v>
      </c>
      <c r="L109">
        <v>354</v>
      </c>
      <c r="M109">
        <v>128</v>
      </c>
      <c r="N109">
        <v>192</v>
      </c>
      <c r="O109">
        <v>34</v>
      </c>
    </row>
    <row r="110" spans="1:16" x14ac:dyDescent="0.25">
      <c r="A110" s="10"/>
      <c r="B110" s="13" t="s">
        <v>41</v>
      </c>
      <c r="C110" s="9">
        <f>L110/L113</f>
        <v>0.17100000000000001</v>
      </c>
      <c r="D110" s="9">
        <f>M110/M113</f>
        <v>0.13394919168591224</v>
      </c>
      <c r="E110" s="9">
        <f>N110/N113</f>
        <v>0.2</v>
      </c>
      <c r="F110" s="9">
        <f>O110/O113</f>
        <v>0.19565217391304349</v>
      </c>
      <c r="G110" s="7"/>
      <c r="K110" t="s">
        <v>41</v>
      </c>
      <c r="L110">
        <v>171</v>
      </c>
      <c r="M110">
        <v>58</v>
      </c>
      <c r="N110">
        <v>95</v>
      </c>
      <c r="O110">
        <v>18</v>
      </c>
    </row>
    <row r="111" spans="1:16" x14ac:dyDescent="0.25">
      <c r="A111" s="10"/>
      <c r="B111" s="13" t="s">
        <v>44</v>
      </c>
      <c r="C111" s="9">
        <f>(L111+L112)/L113</f>
        <v>5.3999999999999999E-2</v>
      </c>
      <c r="D111" s="9">
        <f>(M111+M112)/M113</f>
        <v>3.2332563510392612E-2</v>
      </c>
      <c r="E111" s="9">
        <f>(N111+N112)/N113</f>
        <v>6.5263157894736842E-2</v>
      </c>
      <c r="F111" s="9">
        <f>(O111+O112)/O113</f>
        <v>9.7826086956521743E-2</v>
      </c>
      <c r="G111" s="7"/>
      <c r="K111" t="s">
        <v>42</v>
      </c>
      <c r="L111">
        <v>41</v>
      </c>
      <c r="M111">
        <v>9</v>
      </c>
      <c r="N111">
        <v>25</v>
      </c>
      <c r="O111">
        <v>7</v>
      </c>
    </row>
    <row r="112" spans="1:16" x14ac:dyDescent="0.25">
      <c r="A112" s="10"/>
      <c r="K112" t="s">
        <v>43</v>
      </c>
      <c r="L112">
        <v>13</v>
      </c>
      <c r="M112">
        <v>5</v>
      </c>
      <c r="N112">
        <v>6</v>
      </c>
      <c r="O112">
        <v>2</v>
      </c>
    </row>
    <row r="113" spans="1:16" x14ac:dyDescent="0.25">
      <c r="A113" s="10"/>
      <c r="J113" t="s">
        <v>1</v>
      </c>
      <c r="L113">
        <v>1000</v>
      </c>
      <c r="M113">
        <v>433</v>
      </c>
      <c r="N113">
        <v>475</v>
      </c>
      <c r="O113">
        <v>92</v>
      </c>
    </row>
    <row r="114" spans="1:16" x14ac:dyDescent="0.25">
      <c r="A114" s="10"/>
      <c r="B114" t="s">
        <v>338</v>
      </c>
      <c r="C114" s="17">
        <f>C108+C109</f>
        <v>0.77499999999999991</v>
      </c>
      <c r="D114" s="17">
        <f>D108+D109</f>
        <v>0.83371824480369505</v>
      </c>
      <c r="E114" s="17">
        <f>E108+E109</f>
        <v>0.73473684210526313</v>
      </c>
      <c r="F114" s="17">
        <f>F108+F109</f>
        <v>0.70652173913043481</v>
      </c>
    </row>
    <row r="115" spans="1:16" x14ac:dyDescent="0.25">
      <c r="A115" s="10"/>
      <c r="B115" t="s">
        <v>41</v>
      </c>
      <c r="C115" s="17">
        <f t="shared" ref="C115:F116" si="7">C110</f>
        <v>0.17100000000000001</v>
      </c>
      <c r="D115" s="17">
        <f t="shared" si="7"/>
        <v>0.13394919168591224</v>
      </c>
      <c r="E115" s="17">
        <f t="shared" si="7"/>
        <v>0.2</v>
      </c>
      <c r="F115" s="17">
        <f t="shared" si="7"/>
        <v>0.19565217391304349</v>
      </c>
    </row>
    <row r="116" spans="1:16" x14ac:dyDescent="0.25">
      <c r="A116" s="10"/>
      <c r="B116" t="s">
        <v>44</v>
      </c>
      <c r="C116" s="17">
        <f t="shared" si="7"/>
        <v>5.3999999999999999E-2</v>
      </c>
      <c r="D116" s="17">
        <f t="shared" si="7"/>
        <v>3.2332563510392612E-2</v>
      </c>
      <c r="E116" s="17">
        <f t="shared" si="7"/>
        <v>6.5263157894736842E-2</v>
      </c>
      <c r="F116" s="17">
        <f t="shared" si="7"/>
        <v>9.7826086956521743E-2</v>
      </c>
    </row>
    <row r="117" spans="1:16" x14ac:dyDescent="0.25">
      <c r="A117" s="10"/>
    </row>
    <row r="118" spans="1:16" x14ac:dyDescent="0.25">
      <c r="A118" s="10"/>
    </row>
    <row r="119" spans="1:16" x14ac:dyDescent="0.25">
      <c r="A119" s="10"/>
      <c r="J119" t="s">
        <v>177</v>
      </c>
    </row>
    <row r="120" spans="1:16" x14ac:dyDescent="0.25">
      <c r="A120" s="10"/>
      <c r="J120" t="s">
        <v>0</v>
      </c>
    </row>
    <row r="121" spans="1:16" x14ac:dyDescent="0.25">
      <c r="A121" s="10" t="str">
        <f>J119</f>
        <v>Freedoms importance -- Protection from incriminating yourself in a criminal trial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0.42226680040120362</v>
      </c>
      <c r="D123" s="9">
        <f>M123/M128</f>
        <v>0.46825396825396826</v>
      </c>
      <c r="E123" s="9">
        <f>N123/N128</f>
        <v>0.38944723618090454</v>
      </c>
      <c r="F123" s="9">
        <f>O123/O128</f>
        <v>0.5</v>
      </c>
      <c r="G123" s="9">
        <f>P123/P128</f>
        <v>0.4</v>
      </c>
      <c r="K123" t="s">
        <v>39</v>
      </c>
      <c r="L123">
        <v>421</v>
      </c>
      <c r="M123">
        <v>177</v>
      </c>
      <c r="N123">
        <v>155</v>
      </c>
      <c r="O123">
        <v>3</v>
      </c>
      <c r="P123">
        <v>86</v>
      </c>
    </row>
    <row r="124" spans="1:16" x14ac:dyDescent="0.25">
      <c r="A124" s="10"/>
      <c r="B124" s="13" t="s">
        <v>40</v>
      </c>
      <c r="C124" s="9">
        <f>L124/L128</f>
        <v>0.35406218655967903</v>
      </c>
      <c r="D124" s="9">
        <f>M124/M128</f>
        <v>0.34126984126984128</v>
      </c>
      <c r="E124" s="9">
        <f>N124/N128</f>
        <v>0.36432160804020103</v>
      </c>
      <c r="F124" s="9">
        <f>O124/O128</f>
        <v>0.16666666666666666</v>
      </c>
      <c r="G124" s="9">
        <f>P124/P128</f>
        <v>0.36279069767441863</v>
      </c>
      <c r="K124" t="s">
        <v>40</v>
      </c>
      <c r="L124">
        <v>353</v>
      </c>
      <c r="M124">
        <v>129</v>
      </c>
      <c r="N124">
        <v>145</v>
      </c>
      <c r="O124">
        <v>1</v>
      </c>
      <c r="P124">
        <v>78</v>
      </c>
    </row>
    <row r="125" spans="1:16" x14ac:dyDescent="0.25">
      <c r="A125" s="10"/>
      <c r="B125" s="13" t="s">
        <v>41</v>
      </c>
      <c r="C125" s="9">
        <f>L125/L128</f>
        <v>0.17051153460381144</v>
      </c>
      <c r="D125" s="9">
        <f>M125/M128</f>
        <v>0.16402116402116401</v>
      </c>
      <c r="E125" s="9">
        <f>N125/N128</f>
        <v>0.17336683417085427</v>
      </c>
      <c r="F125" s="9">
        <f>O125/O128</f>
        <v>0.33333333333333331</v>
      </c>
      <c r="G125" s="9">
        <f>P125/P128</f>
        <v>0.17209302325581396</v>
      </c>
      <c r="K125" t="s">
        <v>41</v>
      </c>
      <c r="L125">
        <v>170</v>
      </c>
      <c r="M125">
        <v>62</v>
      </c>
      <c r="N125">
        <v>69</v>
      </c>
      <c r="O125">
        <v>2</v>
      </c>
      <c r="P125">
        <v>37</v>
      </c>
    </row>
    <row r="126" spans="1:16" x14ac:dyDescent="0.25">
      <c r="A126" s="10"/>
      <c r="B126" s="13" t="s">
        <v>44</v>
      </c>
      <c r="C126" s="9">
        <f>(L126+L127)/L128</f>
        <v>5.3159478435305919E-2</v>
      </c>
      <c r="D126" s="9">
        <f>(M126+M127)/M128</f>
        <v>2.6455026455026454E-2</v>
      </c>
      <c r="E126" s="9">
        <f>(N126+N127)/N128</f>
        <v>7.2864321608040197E-2</v>
      </c>
      <c r="F126" s="9">
        <f>(O126+O127)/O128</f>
        <v>0</v>
      </c>
      <c r="G126" s="9">
        <f>(P126+P127)/P128</f>
        <v>6.5116279069767441E-2</v>
      </c>
      <c r="K126" t="s">
        <v>42</v>
      </c>
      <c r="L126">
        <v>40</v>
      </c>
      <c r="M126">
        <v>9</v>
      </c>
      <c r="N126">
        <v>19</v>
      </c>
      <c r="O126">
        <v>0</v>
      </c>
      <c r="P126">
        <v>12</v>
      </c>
    </row>
    <row r="127" spans="1:16" x14ac:dyDescent="0.25">
      <c r="A127" s="10"/>
      <c r="K127" t="s">
        <v>43</v>
      </c>
      <c r="L127">
        <v>13</v>
      </c>
      <c r="M127">
        <v>1</v>
      </c>
      <c r="N127">
        <v>10</v>
      </c>
      <c r="O127">
        <v>0</v>
      </c>
      <c r="P127">
        <v>2</v>
      </c>
    </row>
    <row r="128" spans="1:16" x14ac:dyDescent="0.25">
      <c r="A128" s="10"/>
      <c r="J128" t="s">
        <v>1</v>
      </c>
      <c r="L128">
        <v>997</v>
      </c>
      <c r="M128">
        <v>378</v>
      </c>
      <c r="N128">
        <v>398</v>
      </c>
      <c r="O128">
        <v>6</v>
      </c>
      <c r="P128">
        <v>215</v>
      </c>
    </row>
    <row r="129" spans="2:7" x14ac:dyDescent="0.25">
      <c r="B129" t="s">
        <v>338</v>
      </c>
      <c r="C129" s="17">
        <f>C123+C124</f>
        <v>0.77632898696088271</v>
      </c>
      <c r="D129" s="17">
        <f>D123+D124</f>
        <v>0.80952380952380953</v>
      </c>
      <c r="E129" s="17">
        <f>E123+E124</f>
        <v>0.75376884422110557</v>
      </c>
      <c r="F129" s="17">
        <f>F123+F124</f>
        <v>0.66666666666666663</v>
      </c>
      <c r="G129" s="17">
        <f>G123+G124</f>
        <v>0.76279069767441865</v>
      </c>
    </row>
    <row r="130" spans="2:7" x14ac:dyDescent="0.25">
      <c r="B130" t="s">
        <v>41</v>
      </c>
      <c r="C130" s="17">
        <f t="shared" ref="C130:G131" si="8">C125</f>
        <v>0.17051153460381144</v>
      </c>
      <c r="D130" s="17">
        <f t="shared" si="8"/>
        <v>0.16402116402116401</v>
      </c>
      <c r="E130" s="17">
        <f t="shared" si="8"/>
        <v>0.17336683417085427</v>
      </c>
      <c r="F130" s="17">
        <f t="shared" si="8"/>
        <v>0.33333333333333331</v>
      </c>
      <c r="G130" s="17">
        <f t="shared" si="8"/>
        <v>0.17209302325581396</v>
      </c>
    </row>
    <row r="131" spans="2:7" x14ac:dyDescent="0.25">
      <c r="B131" t="s">
        <v>44</v>
      </c>
      <c r="C131" s="17">
        <f t="shared" si="8"/>
        <v>5.3159478435305919E-2</v>
      </c>
      <c r="D131" s="17">
        <f t="shared" si="8"/>
        <v>2.6455026455026454E-2</v>
      </c>
      <c r="E131" s="17">
        <f t="shared" si="8"/>
        <v>7.2864321608040197E-2</v>
      </c>
      <c r="F131" s="17">
        <f t="shared" si="8"/>
        <v>0</v>
      </c>
      <c r="G131" s="17">
        <f t="shared" si="8"/>
        <v>6.5116279069767441E-2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88958-6D49-D342-A60E-388F602B400D}">
  <dimension ref="A1:P131"/>
  <sheetViews>
    <sheetView showGridLines="0"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273</v>
      </c>
    </row>
    <row r="2" spans="1:16" x14ac:dyDescent="0.25">
      <c r="A2" s="10"/>
      <c r="J2" t="s">
        <v>0</v>
      </c>
    </row>
    <row r="3" spans="1:16" x14ac:dyDescent="0.25">
      <c r="A3" s="10" t="str">
        <f>J1</f>
        <v>Freedoms importance -- Protection from being tried twice for the same crime, or double jeopardy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0.41141141141141141</v>
      </c>
      <c r="D5" s="9">
        <f>M5/M10</f>
        <v>0.45833333333333331</v>
      </c>
      <c r="E5" s="9">
        <f>N5/N10</f>
        <v>0.40604026845637586</v>
      </c>
      <c r="F5" s="9">
        <f>O5/O10</f>
        <v>0.370253164556962</v>
      </c>
      <c r="G5" s="9">
        <f>P5/P10</f>
        <v>0.41095890410958902</v>
      </c>
      <c r="K5" t="s">
        <v>39</v>
      </c>
      <c r="L5">
        <v>411</v>
      </c>
      <c r="M5">
        <v>143</v>
      </c>
      <c r="N5">
        <v>121</v>
      </c>
      <c r="O5">
        <v>117</v>
      </c>
      <c r="P5">
        <v>30</v>
      </c>
    </row>
    <row r="6" spans="1:16" x14ac:dyDescent="0.25">
      <c r="A6" s="10"/>
      <c r="B6" s="13" t="s">
        <v>40</v>
      </c>
      <c r="C6" s="9">
        <f>L6/L10</f>
        <v>0.3083083083083083</v>
      </c>
      <c r="D6" s="9">
        <f>M6/M10</f>
        <v>0.27884615384615385</v>
      </c>
      <c r="E6" s="9">
        <f>N6/N10</f>
        <v>0.29530201342281881</v>
      </c>
      <c r="F6" s="9">
        <f>O6/O10</f>
        <v>0.35443037974683544</v>
      </c>
      <c r="G6" s="9">
        <f>P6/P10</f>
        <v>0.28767123287671231</v>
      </c>
      <c r="K6" t="s">
        <v>40</v>
      </c>
      <c r="L6">
        <v>308</v>
      </c>
      <c r="M6">
        <v>87</v>
      </c>
      <c r="N6">
        <v>88</v>
      </c>
      <c r="O6">
        <v>112</v>
      </c>
      <c r="P6">
        <v>21</v>
      </c>
    </row>
    <row r="7" spans="1:16" x14ac:dyDescent="0.25">
      <c r="A7" s="10"/>
      <c r="B7" s="13" t="s">
        <v>41</v>
      </c>
      <c r="C7" s="9">
        <f>L7/L10</f>
        <v>0.20520520520520522</v>
      </c>
      <c r="D7" s="9">
        <f>M7/M10</f>
        <v>0.20512820512820512</v>
      </c>
      <c r="E7" s="9">
        <f>N7/N10</f>
        <v>0.21140939597315436</v>
      </c>
      <c r="F7" s="9">
        <f>O7/O10</f>
        <v>0.19936708860759494</v>
      </c>
      <c r="G7" s="9">
        <f>P7/P10</f>
        <v>0.20547945205479451</v>
      </c>
      <c r="K7" t="s">
        <v>41</v>
      </c>
      <c r="L7">
        <v>205</v>
      </c>
      <c r="M7">
        <v>64</v>
      </c>
      <c r="N7">
        <v>63</v>
      </c>
      <c r="O7">
        <v>63</v>
      </c>
      <c r="P7">
        <v>15</v>
      </c>
    </row>
    <row r="8" spans="1:16" x14ac:dyDescent="0.25">
      <c r="A8" s="10"/>
      <c r="B8" s="13" t="s">
        <v>44</v>
      </c>
      <c r="C8" s="9">
        <f>(L8+L9)/L10</f>
        <v>7.5075075075075076E-2</v>
      </c>
      <c r="D8" s="9">
        <f>(M8+M9)/M10</f>
        <v>5.7692307692307696E-2</v>
      </c>
      <c r="E8" s="9">
        <f>(N8+N9)/N10</f>
        <v>8.7248322147651006E-2</v>
      </c>
      <c r="F8" s="9">
        <f>(O8+O9)/O10</f>
        <v>7.5949367088607597E-2</v>
      </c>
      <c r="G8" s="9">
        <f>(P8+P9)/P10</f>
        <v>9.5890410958904104E-2</v>
      </c>
      <c r="K8" t="s">
        <v>42</v>
      </c>
      <c r="L8">
        <v>59</v>
      </c>
      <c r="M8">
        <v>15</v>
      </c>
      <c r="N8">
        <v>21</v>
      </c>
      <c r="O8">
        <v>16</v>
      </c>
      <c r="P8">
        <v>7</v>
      </c>
    </row>
    <row r="9" spans="1:16" x14ac:dyDescent="0.25">
      <c r="A9" s="10"/>
      <c r="K9" t="s">
        <v>43</v>
      </c>
      <c r="L9">
        <v>16</v>
      </c>
      <c r="M9">
        <v>3</v>
      </c>
      <c r="N9">
        <v>5</v>
      </c>
      <c r="O9">
        <v>8</v>
      </c>
      <c r="P9">
        <v>0</v>
      </c>
    </row>
    <row r="10" spans="1:16" x14ac:dyDescent="0.25">
      <c r="A10" s="10"/>
      <c r="J10" t="s">
        <v>1</v>
      </c>
      <c r="L10">
        <v>999</v>
      </c>
      <c r="M10">
        <v>312</v>
      </c>
      <c r="N10">
        <v>298</v>
      </c>
      <c r="O10">
        <v>316</v>
      </c>
      <c r="P10">
        <v>73</v>
      </c>
    </row>
    <row r="11" spans="1:16" x14ac:dyDescent="0.25">
      <c r="A11" s="10"/>
      <c r="B11" t="s">
        <v>338</v>
      </c>
      <c r="C11" s="17">
        <f>C5+C6</f>
        <v>0.71971971971971971</v>
      </c>
      <c r="D11" s="17">
        <f>D5+D6</f>
        <v>0.73717948717948723</v>
      </c>
      <c r="E11" s="17">
        <f>E5+E6</f>
        <v>0.70134228187919467</v>
      </c>
      <c r="F11" s="17">
        <f>F5+F6</f>
        <v>0.72468354430379744</v>
      </c>
      <c r="G11" s="17">
        <f>G5+G6</f>
        <v>0.69863013698630128</v>
      </c>
    </row>
    <row r="12" spans="1:16" x14ac:dyDescent="0.25">
      <c r="A12" s="10"/>
      <c r="B12" t="s">
        <v>41</v>
      </c>
      <c r="C12" s="17">
        <f t="shared" ref="C12:G13" si="0">C7</f>
        <v>0.20520520520520522</v>
      </c>
      <c r="D12" s="17">
        <f t="shared" si="0"/>
        <v>0.20512820512820512</v>
      </c>
      <c r="E12" s="17">
        <f t="shared" si="0"/>
        <v>0.21140939597315436</v>
      </c>
      <c r="F12" s="17">
        <f t="shared" si="0"/>
        <v>0.19936708860759494</v>
      </c>
      <c r="G12" s="17">
        <f t="shared" si="0"/>
        <v>0.20547945205479451</v>
      </c>
    </row>
    <row r="13" spans="1:16" x14ac:dyDescent="0.25">
      <c r="A13" s="10"/>
      <c r="B13" t="s">
        <v>44</v>
      </c>
      <c r="C13" s="17">
        <f t="shared" si="0"/>
        <v>7.5075075075075076E-2</v>
      </c>
      <c r="D13" s="17">
        <f t="shared" si="0"/>
        <v>5.7692307692307696E-2</v>
      </c>
      <c r="E13" s="17">
        <f t="shared" si="0"/>
        <v>8.7248322147651006E-2</v>
      </c>
      <c r="F13" s="17">
        <f t="shared" si="0"/>
        <v>7.5949367088607597E-2</v>
      </c>
      <c r="G13" s="17">
        <f t="shared" si="0"/>
        <v>9.5890410958904104E-2</v>
      </c>
    </row>
    <row r="14" spans="1:16" x14ac:dyDescent="0.25">
      <c r="A14" s="10"/>
    </row>
    <row r="15" spans="1:16" x14ac:dyDescent="0.25">
      <c r="A15" s="10"/>
      <c r="B15" t="s">
        <v>45</v>
      </c>
      <c r="J15" t="s">
        <v>178</v>
      </c>
    </row>
    <row r="16" spans="1:16" x14ac:dyDescent="0.25">
      <c r="A16" s="10"/>
      <c r="J16" t="s">
        <v>0</v>
      </c>
    </row>
    <row r="17" spans="1:16" x14ac:dyDescent="0.25">
      <c r="A17" s="10" t="str">
        <f>J15</f>
        <v>Freedoms importance -- Protection from being tried twice for the same crime, or double jeopardy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0.41117764471057883</v>
      </c>
      <c r="D19" s="9">
        <f>M19/M24</f>
        <v>0.4472573839662447</v>
      </c>
      <c r="E19" s="9">
        <f>N19/N24</f>
        <v>0.38328530259365995</v>
      </c>
      <c r="F19" s="9">
        <f>O19/O24</f>
        <v>0.41569767441860467</v>
      </c>
      <c r="G19" s="9">
        <f>P19/P24</f>
        <v>0.40540540540540543</v>
      </c>
      <c r="K19" t="s">
        <v>39</v>
      </c>
      <c r="L19">
        <v>412</v>
      </c>
      <c r="M19">
        <v>106</v>
      </c>
      <c r="N19">
        <v>133</v>
      </c>
      <c r="O19">
        <v>143</v>
      </c>
      <c r="P19">
        <v>30</v>
      </c>
    </row>
    <row r="20" spans="1:16" x14ac:dyDescent="0.25">
      <c r="A20" s="10"/>
      <c r="B20" s="13" t="s">
        <v>40</v>
      </c>
      <c r="C20" s="9">
        <f>L20/L24</f>
        <v>0.30738522954091818</v>
      </c>
      <c r="D20" s="9">
        <f>M20/M24</f>
        <v>0.27004219409282698</v>
      </c>
      <c r="E20" s="9">
        <f>N20/N24</f>
        <v>0.29682997118155618</v>
      </c>
      <c r="F20" s="9">
        <f>O20/O24</f>
        <v>0.35755813953488375</v>
      </c>
      <c r="G20" s="9">
        <f>P20/P24</f>
        <v>0.24324324324324326</v>
      </c>
      <c r="K20" t="s">
        <v>40</v>
      </c>
      <c r="L20">
        <v>308</v>
      </c>
      <c r="M20">
        <v>64</v>
      </c>
      <c r="N20">
        <v>103</v>
      </c>
      <c r="O20">
        <v>123</v>
      </c>
      <c r="P20">
        <v>18</v>
      </c>
    </row>
    <row r="21" spans="1:16" x14ac:dyDescent="0.25">
      <c r="A21" s="10"/>
      <c r="B21" s="13" t="s">
        <v>41</v>
      </c>
      <c r="C21" s="9">
        <f>L21/L24</f>
        <v>0.20558882235528941</v>
      </c>
      <c r="D21" s="9">
        <f>M21/M24</f>
        <v>0.21518987341772153</v>
      </c>
      <c r="E21" s="9">
        <f>N21/N24</f>
        <v>0.2334293948126801</v>
      </c>
      <c r="F21" s="9">
        <f>O21/O24</f>
        <v>0.16279069767441862</v>
      </c>
      <c r="G21" s="9">
        <f>P21/P24</f>
        <v>0.24324324324324326</v>
      </c>
      <c r="K21" t="s">
        <v>41</v>
      </c>
      <c r="L21">
        <v>206</v>
      </c>
      <c r="M21">
        <v>51</v>
      </c>
      <c r="N21">
        <v>81</v>
      </c>
      <c r="O21">
        <v>56</v>
      </c>
      <c r="P21">
        <v>18</v>
      </c>
    </row>
    <row r="22" spans="1:16" x14ac:dyDescent="0.25">
      <c r="A22" s="10"/>
      <c r="B22" s="13" t="s">
        <v>44</v>
      </c>
      <c r="C22" s="9">
        <f>(L22+L23)/L24</f>
        <v>7.5848303393213579E-2</v>
      </c>
      <c r="D22" s="9">
        <f>(M22+M23)/M24</f>
        <v>6.7510548523206745E-2</v>
      </c>
      <c r="E22" s="9">
        <f>(N22+N23)/N24</f>
        <v>8.645533141210375E-2</v>
      </c>
      <c r="F22" s="9">
        <f>(O22+O23)/O24</f>
        <v>6.3953488372093026E-2</v>
      </c>
      <c r="G22" s="9">
        <f>(P22+P23)/P24</f>
        <v>0.10810810810810811</v>
      </c>
      <c r="K22" t="s">
        <v>42</v>
      </c>
      <c r="L22">
        <v>59</v>
      </c>
      <c r="M22">
        <v>14</v>
      </c>
      <c r="N22">
        <v>25</v>
      </c>
      <c r="O22">
        <v>14</v>
      </c>
      <c r="P22">
        <v>6</v>
      </c>
    </row>
    <row r="23" spans="1:16" x14ac:dyDescent="0.25">
      <c r="A23" s="10"/>
      <c r="K23" t="s">
        <v>43</v>
      </c>
      <c r="L23">
        <v>17</v>
      </c>
      <c r="M23">
        <v>2</v>
      </c>
      <c r="N23">
        <v>5</v>
      </c>
      <c r="O23">
        <v>8</v>
      </c>
      <c r="P23">
        <v>2</v>
      </c>
    </row>
    <row r="24" spans="1:16" x14ac:dyDescent="0.25">
      <c r="A24" s="10"/>
      <c r="J24" t="s">
        <v>1</v>
      </c>
      <c r="L24">
        <v>1002</v>
      </c>
      <c r="M24">
        <v>237</v>
      </c>
      <c r="N24">
        <v>347</v>
      </c>
      <c r="O24">
        <v>344</v>
      </c>
      <c r="P24">
        <v>74</v>
      </c>
    </row>
    <row r="25" spans="1:16" x14ac:dyDescent="0.25">
      <c r="A25" s="10"/>
      <c r="B25" t="s">
        <v>338</v>
      </c>
      <c r="C25" s="17">
        <f>C19+C20</f>
        <v>0.71856287425149701</v>
      </c>
      <c r="D25" s="17">
        <f>D19+D20</f>
        <v>0.71729957805907163</v>
      </c>
      <c r="E25" s="17">
        <f>E19+E20</f>
        <v>0.68011527377521608</v>
      </c>
      <c r="F25" s="17">
        <f>F19+F20</f>
        <v>0.77325581395348841</v>
      </c>
      <c r="G25" s="17">
        <f>G19+G20</f>
        <v>0.64864864864864868</v>
      </c>
    </row>
    <row r="26" spans="1:16" x14ac:dyDescent="0.25">
      <c r="A26" s="10"/>
      <c r="B26" t="s">
        <v>41</v>
      </c>
      <c r="C26" s="17">
        <f t="shared" ref="C26:G27" si="1">C21</f>
        <v>0.20558882235528941</v>
      </c>
      <c r="D26" s="17">
        <f t="shared" si="1"/>
        <v>0.21518987341772153</v>
      </c>
      <c r="E26" s="17">
        <f t="shared" si="1"/>
        <v>0.2334293948126801</v>
      </c>
      <c r="F26" s="17">
        <f t="shared" si="1"/>
        <v>0.16279069767441862</v>
      </c>
      <c r="G26" s="17">
        <f t="shared" si="1"/>
        <v>0.24324324324324326</v>
      </c>
    </row>
    <row r="27" spans="1:16" x14ac:dyDescent="0.25">
      <c r="A27" s="10"/>
      <c r="B27" t="s">
        <v>44</v>
      </c>
      <c r="C27" s="17">
        <f t="shared" si="1"/>
        <v>7.5848303393213579E-2</v>
      </c>
      <c r="D27" s="17">
        <f t="shared" si="1"/>
        <v>6.7510548523206745E-2</v>
      </c>
      <c r="E27" s="17">
        <f t="shared" si="1"/>
        <v>8.645533141210375E-2</v>
      </c>
      <c r="F27" s="17">
        <f t="shared" si="1"/>
        <v>6.3953488372093026E-2</v>
      </c>
      <c r="G27" s="17">
        <f t="shared" si="1"/>
        <v>0.10810810810810811</v>
      </c>
    </row>
    <row r="28" spans="1:16" x14ac:dyDescent="0.25">
      <c r="A28" s="10"/>
    </row>
    <row r="29" spans="1:16" x14ac:dyDescent="0.25">
      <c r="A29" s="10"/>
      <c r="J29" t="s">
        <v>179</v>
      </c>
    </row>
    <row r="30" spans="1:16" x14ac:dyDescent="0.25">
      <c r="A30" s="10"/>
      <c r="J30" t="s">
        <v>0</v>
      </c>
    </row>
    <row r="31" spans="1:16" x14ac:dyDescent="0.25">
      <c r="A31" s="10" t="str">
        <f>J29</f>
        <v>Freedoms importance -- Protection from being tried twice for the same crime, or double jeopardy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0.4118236472945892</v>
      </c>
      <c r="D33" s="9">
        <f>M33/M38</f>
        <v>0.40701219512195119</v>
      </c>
      <c r="E33" s="9">
        <f>N33/N38</f>
        <v>0.50943396226415094</v>
      </c>
      <c r="F33" s="9">
        <f>O33/O38</f>
        <v>0.17808219178082191</v>
      </c>
      <c r="G33" s="9">
        <f>P33/P38</f>
        <v>0.40350877192982454</v>
      </c>
      <c r="K33" t="s">
        <v>39</v>
      </c>
      <c r="L33">
        <v>411</v>
      </c>
      <c r="M33">
        <v>267</v>
      </c>
      <c r="N33">
        <v>108</v>
      </c>
      <c r="O33">
        <v>13</v>
      </c>
      <c r="P33">
        <v>23</v>
      </c>
    </row>
    <row r="34" spans="1:16" x14ac:dyDescent="0.25">
      <c r="A34" s="10"/>
      <c r="B34" s="13" t="s">
        <v>40</v>
      </c>
      <c r="C34" s="9">
        <f>L34/L38</f>
        <v>0.30861723446893785</v>
      </c>
      <c r="D34" s="9">
        <f>M34/M38</f>
        <v>0.32317073170731708</v>
      </c>
      <c r="E34" s="9">
        <f>N34/N38</f>
        <v>0.25943396226415094</v>
      </c>
      <c r="F34" s="9">
        <f>O34/O38</f>
        <v>0.32876712328767121</v>
      </c>
      <c r="G34" s="9">
        <f>P34/P38</f>
        <v>0.2982456140350877</v>
      </c>
      <c r="K34" t="s">
        <v>40</v>
      </c>
      <c r="L34">
        <v>308</v>
      </c>
      <c r="M34">
        <v>212</v>
      </c>
      <c r="N34">
        <v>55</v>
      </c>
      <c r="O34">
        <v>24</v>
      </c>
      <c r="P34">
        <v>17</v>
      </c>
    </row>
    <row r="35" spans="1:16" x14ac:dyDescent="0.25">
      <c r="A35" s="10"/>
      <c r="B35" s="13" t="s">
        <v>41</v>
      </c>
      <c r="C35" s="9">
        <f>L35/L38</f>
        <v>0.20541082164328658</v>
      </c>
      <c r="D35" s="9">
        <f>M35/M38</f>
        <v>0.20121951219512196</v>
      </c>
      <c r="E35" s="9">
        <f>N35/N38</f>
        <v>0.14150943396226415</v>
      </c>
      <c r="F35" s="9">
        <f>O35/O38</f>
        <v>0.41095890410958902</v>
      </c>
      <c r="G35" s="9">
        <f>P35/P38</f>
        <v>0.22807017543859648</v>
      </c>
      <c r="K35" t="s">
        <v>41</v>
      </c>
      <c r="L35">
        <v>205</v>
      </c>
      <c r="M35">
        <v>132</v>
      </c>
      <c r="N35">
        <v>30</v>
      </c>
      <c r="O35">
        <v>30</v>
      </c>
      <c r="P35">
        <v>13</v>
      </c>
    </row>
    <row r="36" spans="1:16" x14ac:dyDescent="0.25">
      <c r="A36" s="10"/>
      <c r="B36" s="13" t="s">
        <v>44</v>
      </c>
      <c r="C36" s="9">
        <f>(L36+L37)/L38</f>
        <v>7.4148296593186377E-2</v>
      </c>
      <c r="D36" s="9">
        <f>(M36+M37)/M38</f>
        <v>6.8597560975609762E-2</v>
      </c>
      <c r="E36" s="9">
        <f>(N36+N37)/N38</f>
        <v>8.9622641509433956E-2</v>
      </c>
      <c r="F36" s="9">
        <f>(O36+O37)/O38</f>
        <v>8.2191780821917804E-2</v>
      </c>
      <c r="G36" s="9">
        <f>(P36+P37)/P38</f>
        <v>7.0175438596491224E-2</v>
      </c>
      <c r="K36" t="s">
        <v>42</v>
      </c>
      <c r="L36">
        <v>58</v>
      </c>
      <c r="M36">
        <v>33</v>
      </c>
      <c r="N36">
        <v>17</v>
      </c>
      <c r="O36">
        <v>4</v>
      </c>
      <c r="P36">
        <v>4</v>
      </c>
    </row>
    <row r="37" spans="1:16" x14ac:dyDescent="0.25">
      <c r="A37" s="10"/>
      <c r="K37" t="s">
        <v>43</v>
      </c>
      <c r="L37">
        <v>16</v>
      </c>
      <c r="M37">
        <v>12</v>
      </c>
      <c r="N37">
        <v>2</v>
      </c>
      <c r="O37">
        <v>2</v>
      </c>
      <c r="P37">
        <v>0</v>
      </c>
    </row>
    <row r="38" spans="1:16" x14ac:dyDescent="0.25">
      <c r="A38" s="10"/>
      <c r="J38" t="s">
        <v>1</v>
      </c>
      <c r="L38">
        <v>998</v>
      </c>
      <c r="M38">
        <v>656</v>
      </c>
      <c r="N38">
        <v>212</v>
      </c>
      <c r="O38">
        <v>73</v>
      </c>
      <c r="P38">
        <v>57</v>
      </c>
    </row>
    <row r="39" spans="1:16" x14ac:dyDescent="0.25">
      <c r="A39" s="10"/>
      <c r="B39" t="s">
        <v>338</v>
      </c>
      <c r="C39" s="17">
        <f>C33+C34</f>
        <v>0.72044088176352705</v>
      </c>
      <c r="D39" s="17">
        <f>D33+D34</f>
        <v>0.73018292682926833</v>
      </c>
      <c r="E39" s="17">
        <f>E33+E34</f>
        <v>0.76886792452830188</v>
      </c>
      <c r="F39" s="17">
        <f>F33+F34</f>
        <v>0.50684931506849318</v>
      </c>
      <c r="G39" s="17">
        <f>G33+G34</f>
        <v>0.70175438596491224</v>
      </c>
    </row>
    <row r="40" spans="1:16" x14ac:dyDescent="0.25">
      <c r="A40" s="10"/>
      <c r="B40" t="s">
        <v>41</v>
      </c>
      <c r="C40" s="17">
        <f t="shared" ref="C40:G41" si="2">C35</f>
        <v>0.20541082164328658</v>
      </c>
      <c r="D40" s="17">
        <f t="shared" si="2"/>
        <v>0.20121951219512196</v>
      </c>
      <c r="E40" s="17">
        <f t="shared" si="2"/>
        <v>0.14150943396226415</v>
      </c>
      <c r="F40" s="17">
        <f t="shared" si="2"/>
        <v>0.41095890410958902</v>
      </c>
      <c r="G40" s="17">
        <f t="shared" si="2"/>
        <v>0.22807017543859648</v>
      </c>
    </row>
    <row r="41" spans="1:16" x14ac:dyDescent="0.25">
      <c r="A41" s="10"/>
      <c r="B41" t="s">
        <v>44</v>
      </c>
      <c r="C41" s="17">
        <f t="shared" si="2"/>
        <v>7.4148296593186377E-2</v>
      </c>
      <c r="D41" s="17">
        <f t="shared" si="2"/>
        <v>6.8597560975609762E-2</v>
      </c>
      <c r="E41" s="17">
        <f t="shared" si="2"/>
        <v>8.9622641509433956E-2</v>
      </c>
      <c r="F41" s="17">
        <f t="shared" si="2"/>
        <v>8.2191780821917804E-2</v>
      </c>
      <c r="G41" s="17">
        <f t="shared" si="2"/>
        <v>7.0175438596491224E-2</v>
      </c>
    </row>
    <row r="42" spans="1:16" x14ac:dyDescent="0.25">
      <c r="A42" s="10"/>
    </row>
    <row r="43" spans="1:16" x14ac:dyDescent="0.25">
      <c r="A43" s="10"/>
    </row>
    <row r="44" spans="1:16" x14ac:dyDescent="0.25">
      <c r="A44" s="10"/>
      <c r="J44" t="s">
        <v>180</v>
      </c>
    </row>
    <row r="45" spans="1:16" x14ac:dyDescent="0.25">
      <c r="A45" s="10"/>
      <c r="J45" t="s">
        <v>0</v>
      </c>
    </row>
    <row r="46" spans="1:16" x14ac:dyDescent="0.25">
      <c r="A46" s="10" t="str">
        <f>J44</f>
        <v>Freedoms importance -- Protection from being tried twice for the same crime, or double jeopardy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0.41099999999999998</v>
      </c>
      <c r="D48" s="9">
        <f>M48/M53</f>
        <v>0.42976939203354297</v>
      </c>
      <c r="E48" s="9">
        <f>N48/N53</f>
        <v>0.39388145315487572</v>
      </c>
      <c r="K48" t="s">
        <v>39</v>
      </c>
      <c r="L48">
        <v>411</v>
      </c>
      <c r="M48">
        <v>205</v>
      </c>
      <c r="N48">
        <v>206</v>
      </c>
    </row>
    <row r="49" spans="1:15" x14ac:dyDescent="0.25">
      <c r="A49" s="10"/>
      <c r="B49" s="13" t="s">
        <v>40</v>
      </c>
      <c r="C49" s="9">
        <f>L49/L53</f>
        <v>0.309</v>
      </c>
      <c r="D49" s="9">
        <f>M49/M53</f>
        <v>0.32075471698113206</v>
      </c>
      <c r="E49" s="9">
        <f>N49/N53</f>
        <v>0.29827915869980881</v>
      </c>
      <c r="K49" t="s">
        <v>40</v>
      </c>
      <c r="L49">
        <v>309</v>
      </c>
      <c r="M49">
        <v>153</v>
      </c>
      <c r="N49">
        <v>156</v>
      </c>
    </row>
    <row r="50" spans="1:15" x14ac:dyDescent="0.25">
      <c r="A50" s="10"/>
      <c r="B50" s="13" t="s">
        <v>41</v>
      </c>
      <c r="C50" s="9">
        <f>L50/L53</f>
        <v>0.20499999999999999</v>
      </c>
      <c r="D50" s="9">
        <f>M50/M53</f>
        <v>0.19077568134171907</v>
      </c>
      <c r="E50" s="9">
        <f>N50/N53</f>
        <v>0.21797323135755259</v>
      </c>
      <c r="K50" t="s">
        <v>41</v>
      </c>
      <c r="L50">
        <v>205</v>
      </c>
      <c r="M50">
        <v>91</v>
      </c>
      <c r="N50">
        <v>114</v>
      </c>
    </row>
    <row r="51" spans="1:15" x14ac:dyDescent="0.25">
      <c r="A51" s="10"/>
      <c r="B51" s="13" t="s">
        <v>44</v>
      </c>
      <c r="C51" s="9">
        <f>(L51+L52)/L53</f>
        <v>7.4999999999999997E-2</v>
      </c>
      <c r="D51" s="9">
        <f>(M51+M52)/M53</f>
        <v>5.8700209643605873E-2</v>
      </c>
      <c r="E51" s="9">
        <f>(N51+N52)/N53</f>
        <v>8.9866156787762913E-2</v>
      </c>
      <c r="K51" t="s">
        <v>42</v>
      </c>
      <c r="L51">
        <v>59</v>
      </c>
      <c r="M51">
        <v>27</v>
      </c>
      <c r="N51">
        <v>32</v>
      </c>
    </row>
    <row r="52" spans="1:15" x14ac:dyDescent="0.25">
      <c r="A52" s="10"/>
      <c r="K52" t="s">
        <v>43</v>
      </c>
      <c r="L52">
        <v>16</v>
      </c>
      <c r="M52">
        <v>1</v>
      </c>
      <c r="N52">
        <v>15</v>
      </c>
    </row>
    <row r="53" spans="1:15" x14ac:dyDescent="0.25">
      <c r="A53" s="10"/>
      <c r="J53" t="s">
        <v>1</v>
      </c>
      <c r="L53">
        <v>1000</v>
      </c>
      <c r="M53">
        <v>477</v>
      </c>
      <c r="N53">
        <v>523</v>
      </c>
    </row>
    <row r="54" spans="1:15" x14ac:dyDescent="0.25">
      <c r="A54" s="10"/>
      <c r="B54" t="s">
        <v>338</v>
      </c>
      <c r="C54" s="17">
        <f>C48+C49</f>
        <v>0.72</v>
      </c>
      <c r="D54" s="17">
        <f>D48+D49</f>
        <v>0.75052410901467503</v>
      </c>
      <c r="E54" s="17">
        <f>E48+E49</f>
        <v>0.69216061185468458</v>
      </c>
    </row>
    <row r="55" spans="1:15" x14ac:dyDescent="0.25">
      <c r="A55" s="10"/>
      <c r="B55" t="s">
        <v>41</v>
      </c>
      <c r="C55" s="17">
        <f t="shared" ref="C55:E56" si="3">C50</f>
        <v>0.20499999999999999</v>
      </c>
      <c r="D55" s="17">
        <f t="shared" si="3"/>
        <v>0.19077568134171907</v>
      </c>
      <c r="E55" s="17">
        <f t="shared" si="3"/>
        <v>0.21797323135755259</v>
      </c>
    </row>
    <row r="56" spans="1:15" x14ac:dyDescent="0.25">
      <c r="A56" s="10"/>
      <c r="B56" t="s">
        <v>44</v>
      </c>
      <c r="C56" s="17">
        <f t="shared" si="3"/>
        <v>7.4999999999999997E-2</v>
      </c>
      <c r="D56" s="17">
        <f t="shared" si="3"/>
        <v>5.8700209643605873E-2</v>
      </c>
      <c r="E56" s="17">
        <f t="shared" si="3"/>
        <v>8.9866156787762913E-2</v>
      </c>
    </row>
    <row r="57" spans="1:15" x14ac:dyDescent="0.25">
      <c r="A57" s="10"/>
    </row>
    <row r="58" spans="1:15" x14ac:dyDescent="0.25">
      <c r="A58" s="10"/>
    </row>
    <row r="59" spans="1:15" x14ac:dyDescent="0.25">
      <c r="A59" s="10"/>
      <c r="J59" t="s">
        <v>181</v>
      </c>
    </row>
    <row r="60" spans="1:15" x14ac:dyDescent="0.25">
      <c r="A60" s="10"/>
      <c r="J60" t="s">
        <v>0</v>
      </c>
    </row>
    <row r="61" spans="1:15" x14ac:dyDescent="0.25">
      <c r="A61" s="10" t="str">
        <f>J59</f>
        <v>Freedoms importance -- Protection from being tried twice for the same crime, or double jeopardy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0.41058941058941056</v>
      </c>
      <c r="D63" s="9">
        <f>M63/M68</f>
        <v>0.48310810810810811</v>
      </c>
      <c r="E63" s="9">
        <f>N63/N68</f>
        <v>0.5</v>
      </c>
      <c r="F63" s="9">
        <f>O63/O68</f>
        <v>0.31346578366445915</v>
      </c>
      <c r="G63" s="7"/>
      <c r="K63" t="s">
        <v>39</v>
      </c>
      <c r="L63">
        <v>411</v>
      </c>
      <c r="M63">
        <v>143</v>
      </c>
      <c r="N63">
        <v>126</v>
      </c>
      <c r="O63">
        <v>142</v>
      </c>
    </row>
    <row r="64" spans="1:15" x14ac:dyDescent="0.25">
      <c r="A64" s="10"/>
      <c r="B64" t="s">
        <v>40</v>
      </c>
      <c r="C64" s="9">
        <f>L64/L68</f>
        <v>0.30869130869130867</v>
      </c>
      <c r="D64" s="9">
        <f>M64/M68</f>
        <v>0.25675675675675674</v>
      </c>
      <c r="E64" s="9">
        <f>N64/N68</f>
        <v>0.22222222222222221</v>
      </c>
      <c r="F64" s="9">
        <f>O64/O68</f>
        <v>0.39072847682119205</v>
      </c>
      <c r="G64" s="7"/>
      <c r="K64" t="s">
        <v>40</v>
      </c>
      <c r="L64">
        <v>309</v>
      </c>
      <c r="M64">
        <v>76</v>
      </c>
      <c r="N64">
        <v>56</v>
      </c>
      <c r="O64">
        <v>177</v>
      </c>
    </row>
    <row r="65" spans="1:15" x14ac:dyDescent="0.25">
      <c r="A65" s="10"/>
      <c r="B65" t="s">
        <v>41</v>
      </c>
      <c r="C65" s="9">
        <f>L65/L68</f>
        <v>0.2047952047952048</v>
      </c>
      <c r="D65" s="9">
        <f>M65/M68</f>
        <v>0.1891891891891892</v>
      </c>
      <c r="E65" s="9">
        <f>N65/N68</f>
        <v>0.17857142857142858</v>
      </c>
      <c r="F65" s="9">
        <f>O65/O68</f>
        <v>0.22958057395143489</v>
      </c>
      <c r="G65" s="7"/>
      <c r="K65" t="s">
        <v>41</v>
      </c>
      <c r="L65">
        <v>205</v>
      </c>
      <c r="M65">
        <v>56</v>
      </c>
      <c r="N65">
        <v>45</v>
      </c>
      <c r="O65">
        <v>104</v>
      </c>
    </row>
    <row r="66" spans="1:15" x14ac:dyDescent="0.25">
      <c r="A66" s="10"/>
      <c r="B66" t="s">
        <v>44</v>
      </c>
      <c r="C66" s="9">
        <f>(L66+L67)/L68</f>
        <v>7.5924075924075921E-2</v>
      </c>
      <c r="D66" s="9">
        <f>(M66+M67)/M68</f>
        <v>7.0945945945945943E-2</v>
      </c>
      <c r="E66" s="9">
        <f>(N66+N67)/N68</f>
        <v>9.9206349206349201E-2</v>
      </c>
      <c r="F66" s="9">
        <f>(O66+O67)/O68</f>
        <v>6.6225165562913912E-2</v>
      </c>
      <c r="G66" s="7"/>
      <c r="K66" t="s">
        <v>42</v>
      </c>
      <c r="L66">
        <v>59</v>
      </c>
      <c r="M66">
        <v>16</v>
      </c>
      <c r="N66">
        <v>21</v>
      </c>
      <c r="O66">
        <v>22</v>
      </c>
    </row>
    <row r="67" spans="1:15" x14ac:dyDescent="0.25">
      <c r="A67" s="10"/>
      <c r="K67" t="s">
        <v>43</v>
      </c>
      <c r="L67">
        <v>17</v>
      </c>
      <c r="M67">
        <v>5</v>
      </c>
      <c r="N67">
        <v>4</v>
      </c>
      <c r="O67">
        <v>8</v>
      </c>
    </row>
    <row r="68" spans="1:15" x14ac:dyDescent="0.25">
      <c r="A68" s="10"/>
      <c r="J68" t="s">
        <v>1</v>
      </c>
      <c r="L68">
        <v>1001</v>
      </c>
      <c r="M68">
        <v>296</v>
      </c>
      <c r="N68">
        <v>252</v>
      </c>
      <c r="O68">
        <v>453</v>
      </c>
    </row>
    <row r="69" spans="1:15" x14ac:dyDescent="0.25">
      <c r="A69" s="10"/>
      <c r="B69" t="s">
        <v>338</v>
      </c>
      <c r="C69" s="17">
        <f>C63+C64</f>
        <v>0.71928071928071924</v>
      </c>
      <c r="D69" s="17">
        <f>D63+D64</f>
        <v>0.73986486486486491</v>
      </c>
      <c r="E69" s="17">
        <f>E63+E64</f>
        <v>0.72222222222222221</v>
      </c>
      <c r="F69" s="17">
        <f>F63+F64</f>
        <v>0.70419426048565126</v>
      </c>
    </row>
    <row r="70" spans="1:15" x14ac:dyDescent="0.25">
      <c r="A70" s="10"/>
      <c r="B70" t="s">
        <v>41</v>
      </c>
      <c r="C70" s="17">
        <f t="shared" ref="C70:F71" si="4">C65</f>
        <v>0.2047952047952048</v>
      </c>
      <c r="D70" s="17">
        <f t="shared" si="4"/>
        <v>0.1891891891891892</v>
      </c>
      <c r="E70" s="17">
        <f t="shared" si="4"/>
        <v>0.17857142857142858</v>
      </c>
      <c r="F70" s="17">
        <f t="shared" si="4"/>
        <v>0.22958057395143489</v>
      </c>
    </row>
    <row r="71" spans="1:15" x14ac:dyDescent="0.25">
      <c r="A71" s="10"/>
      <c r="B71" t="s">
        <v>44</v>
      </c>
      <c r="C71" s="17">
        <f t="shared" si="4"/>
        <v>7.5924075924075921E-2</v>
      </c>
      <c r="D71" s="17">
        <f t="shared" si="4"/>
        <v>7.0945945945945943E-2</v>
      </c>
      <c r="E71" s="17">
        <f t="shared" si="4"/>
        <v>9.9206349206349201E-2</v>
      </c>
      <c r="F71" s="17">
        <f t="shared" si="4"/>
        <v>6.6225165562913912E-2</v>
      </c>
    </row>
    <row r="72" spans="1:15" x14ac:dyDescent="0.25">
      <c r="A72" s="10"/>
    </row>
    <row r="73" spans="1:15" x14ac:dyDescent="0.25">
      <c r="A73" s="10"/>
    </row>
    <row r="74" spans="1:15" x14ac:dyDescent="0.25">
      <c r="A74" s="10"/>
      <c r="J74" t="s">
        <v>182</v>
      </c>
    </row>
    <row r="75" spans="1:15" x14ac:dyDescent="0.25">
      <c r="A75" s="10"/>
      <c r="J75" t="s">
        <v>0</v>
      </c>
    </row>
    <row r="76" spans="1:15" x14ac:dyDescent="0.25">
      <c r="A76" s="10" t="str">
        <f>J74</f>
        <v>Freedoms importance -- Protection from being tried twice for the same crime, or double jeopardy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0.41099999999999998</v>
      </c>
      <c r="D78" s="9">
        <f>M78/M83</f>
        <v>0.4</v>
      </c>
      <c r="E78" s="9">
        <f>N78/N83</f>
        <v>0.39202657807308972</v>
      </c>
      <c r="F78" s="9">
        <f>O78/O83</f>
        <v>0.44135802469135804</v>
      </c>
      <c r="G78" s="7"/>
      <c r="K78" t="s">
        <v>39</v>
      </c>
      <c r="L78">
        <v>411</v>
      </c>
      <c r="M78">
        <v>150</v>
      </c>
      <c r="N78">
        <v>118</v>
      </c>
      <c r="O78">
        <v>143</v>
      </c>
    </row>
    <row r="79" spans="1:15" x14ac:dyDescent="0.25">
      <c r="A79" s="10"/>
      <c r="B79" s="13" t="s">
        <v>40</v>
      </c>
      <c r="C79" s="9">
        <f>L79/L83</f>
        <v>0.309</v>
      </c>
      <c r="D79" s="9">
        <f>M79/M83</f>
        <v>0.30399999999999999</v>
      </c>
      <c r="E79" s="9">
        <f>N79/N83</f>
        <v>0.32225913621262459</v>
      </c>
      <c r="F79" s="9">
        <f>O79/O83</f>
        <v>0.30246913580246915</v>
      </c>
      <c r="G79" s="7"/>
      <c r="K79" t="s">
        <v>40</v>
      </c>
      <c r="L79">
        <v>309</v>
      </c>
      <c r="M79">
        <v>114</v>
      </c>
      <c r="N79">
        <v>97</v>
      </c>
      <c r="O79">
        <v>98</v>
      </c>
    </row>
    <row r="80" spans="1:15" x14ac:dyDescent="0.25">
      <c r="A80" s="10"/>
      <c r="B80" s="13" t="s">
        <v>41</v>
      </c>
      <c r="C80" s="9">
        <f>L80/L83</f>
        <v>0.20499999999999999</v>
      </c>
      <c r="D80" s="9">
        <f>M80/M83</f>
        <v>0.24</v>
      </c>
      <c r="E80" s="9">
        <f>N80/N83</f>
        <v>0.20265780730897009</v>
      </c>
      <c r="F80" s="9">
        <f>O80/O83</f>
        <v>0.16666666666666666</v>
      </c>
      <c r="G80" s="7"/>
      <c r="K80" t="s">
        <v>41</v>
      </c>
      <c r="L80">
        <v>205</v>
      </c>
      <c r="M80">
        <v>90</v>
      </c>
      <c r="N80">
        <v>61</v>
      </c>
      <c r="O80">
        <v>54</v>
      </c>
    </row>
    <row r="81" spans="1:16" x14ac:dyDescent="0.25">
      <c r="A81" s="10"/>
      <c r="B81" s="13" t="s">
        <v>44</v>
      </c>
      <c r="C81" s="9">
        <f>(L81+L82)/L83</f>
        <v>7.4999999999999997E-2</v>
      </c>
      <c r="D81" s="9">
        <f>(M81+M82)/M83</f>
        <v>5.6000000000000001E-2</v>
      </c>
      <c r="E81" s="9">
        <f>(N81+N82)/N83</f>
        <v>8.3056478405315617E-2</v>
      </c>
      <c r="F81" s="9">
        <f>(O81+O82)/O83</f>
        <v>8.9506172839506168E-2</v>
      </c>
      <c r="G81" s="7"/>
      <c r="K81" t="s">
        <v>42</v>
      </c>
      <c r="L81">
        <v>59</v>
      </c>
      <c r="M81">
        <v>17</v>
      </c>
      <c r="N81">
        <v>21</v>
      </c>
      <c r="O81">
        <v>21</v>
      </c>
    </row>
    <row r="82" spans="1:16" x14ac:dyDescent="0.25">
      <c r="A82" s="10"/>
      <c r="K82" t="s">
        <v>43</v>
      </c>
      <c r="L82">
        <v>16</v>
      </c>
      <c r="M82">
        <v>4</v>
      </c>
      <c r="N82">
        <v>4</v>
      </c>
      <c r="O82">
        <v>8</v>
      </c>
    </row>
    <row r="83" spans="1:16" x14ac:dyDescent="0.25">
      <c r="A83" s="10"/>
      <c r="J83" t="s">
        <v>1</v>
      </c>
      <c r="L83">
        <v>1000</v>
      </c>
      <c r="M83">
        <v>375</v>
      </c>
      <c r="N83">
        <v>301</v>
      </c>
      <c r="O83">
        <v>324</v>
      </c>
    </row>
    <row r="84" spans="1:16" x14ac:dyDescent="0.25">
      <c r="A84" s="10"/>
      <c r="B84" t="s">
        <v>338</v>
      </c>
      <c r="C84" s="17">
        <f>C78+C79</f>
        <v>0.72</v>
      </c>
      <c r="D84" s="17">
        <f>D78+D79</f>
        <v>0.70399999999999996</v>
      </c>
      <c r="E84" s="17">
        <f>E78+E79</f>
        <v>0.7142857142857143</v>
      </c>
      <c r="F84" s="17">
        <f>F78+F79</f>
        <v>0.74382716049382713</v>
      </c>
    </row>
    <row r="85" spans="1:16" x14ac:dyDescent="0.25">
      <c r="A85" s="10"/>
      <c r="B85" t="s">
        <v>41</v>
      </c>
      <c r="C85" s="17">
        <f t="shared" ref="C85:F86" si="5">C80</f>
        <v>0.20499999999999999</v>
      </c>
      <c r="D85" s="17">
        <f t="shared" si="5"/>
        <v>0.24</v>
      </c>
      <c r="E85" s="17">
        <f t="shared" si="5"/>
        <v>0.20265780730897009</v>
      </c>
      <c r="F85" s="17">
        <f t="shared" si="5"/>
        <v>0.16666666666666666</v>
      </c>
    </row>
    <row r="86" spans="1:16" x14ac:dyDescent="0.25">
      <c r="A86" s="10"/>
      <c r="B86" t="s">
        <v>44</v>
      </c>
      <c r="C86" s="17">
        <f t="shared" si="5"/>
        <v>7.4999999999999997E-2</v>
      </c>
      <c r="D86" s="17">
        <f t="shared" si="5"/>
        <v>5.6000000000000001E-2</v>
      </c>
      <c r="E86" s="17">
        <f t="shared" si="5"/>
        <v>8.3056478405315617E-2</v>
      </c>
      <c r="F86" s="17">
        <f t="shared" si="5"/>
        <v>8.9506172839506168E-2</v>
      </c>
    </row>
    <row r="87" spans="1:16" x14ac:dyDescent="0.25">
      <c r="A87" s="10"/>
    </row>
    <row r="88" spans="1:16" x14ac:dyDescent="0.25">
      <c r="A88" s="10"/>
    </row>
    <row r="89" spans="1:16" x14ac:dyDescent="0.25">
      <c r="A89" s="10"/>
      <c r="J89" t="s">
        <v>183</v>
      </c>
    </row>
    <row r="90" spans="1:16" x14ac:dyDescent="0.25">
      <c r="A90" s="10"/>
      <c r="J90" t="s">
        <v>0</v>
      </c>
    </row>
    <row r="91" spans="1:16" x14ac:dyDescent="0.25">
      <c r="A91" s="10" t="str">
        <f>J89</f>
        <v>Freedoms importance -- Protection from being tried twice for the same crime, or double jeopardy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0.4118236472945892</v>
      </c>
      <c r="D93" s="9">
        <f>M93/M98</f>
        <v>0.40390879478827363</v>
      </c>
      <c r="E93" s="9">
        <f>N93/N98</f>
        <v>0.43307086614173229</v>
      </c>
      <c r="F93" s="9">
        <f>O93/O98</f>
        <v>0.39694656488549618</v>
      </c>
      <c r="G93" s="9">
        <f>P93/P98</f>
        <v>0.41714285714285715</v>
      </c>
      <c r="K93" t="s">
        <v>39</v>
      </c>
      <c r="L93">
        <v>411</v>
      </c>
      <c r="M93">
        <v>124</v>
      </c>
      <c r="N93">
        <v>110</v>
      </c>
      <c r="O93">
        <v>104</v>
      </c>
      <c r="P93">
        <v>73</v>
      </c>
    </row>
    <row r="94" spans="1:16" x14ac:dyDescent="0.25">
      <c r="A94" s="10"/>
      <c r="B94" s="13" t="s">
        <v>40</v>
      </c>
      <c r="C94" s="9">
        <f>L94/L98</f>
        <v>0.30861723446893785</v>
      </c>
      <c r="D94" s="9">
        <f>M94/M98</f>
        <v>0.28664495114006516</v>
      </c>
      <c r="E94" s="9">
        <f>N94/N98</f>
        <v>0.30708661417322836</v>
      </c>
      <c r="F94" s="9">
        <f>O94/O98</f>
        <v>0.32442748091603052</v>
      </c>
      <c r="G94" s="9">
        <f>P94/P98</f>
        <v>0.32571428571428573</v>
      </c>
      <c r="K94" t="s">
        <v>40</v>
      </c>
      <c r="L94">
        <v>308</v>
      </c>
      <c r="M94">
        <v>88</v>
      </c>
      <c r="N94">
        <v>78</v>
      </c>
      <c r="O94">
        <v>85</v>
      </c>
      <c r="P94">
        <v>57</v>
      </c>
    </row>
    <row r="95" spans="1:16" x14ac:dyDescent="0.25">
      <c r="A95" s="10"/>
      <c r="B95" s="13" t="s">
        <v>41</v>
      </c>
      <c r="C95" s="9">
        <f>L95/L98</f>
        <v>0.20541082164328658</v>
      </c>
      <c r="D95" s="9">
        <f>M95/M98</f>
        <v>0.2280130293159609</v>
      </c>
      <c r="E95" s="9">
        <f>N95/N98</f>
        <v>0.18110236220472442</v>
      </c>
      <c r="F95" s="9">
        <f>O95/O98</f>
        <v>0.20992366412213739</v>
      </c>
      <c r="G95" s="9">
        <f>P95/P98</f>
        <v>0.19428571428571428</v>
      </c>
      <c r="K95" t="s">
        <v>41</v>
      </c>
      <c r="L95">
        <v>205</v>
      </c>
      <c r="M95">
        <v>70</v>
      </c>
      <c r="N95">
        <v>46</v>
      </c>
      <c r="O95">
        <v>55</v>
      </c>
      <c r="P95">
        <v>34</v>
      </c>
    </row>
    <row r="96" spans="1:16" x14ac:dyDescent="0.25">
      <c r="A96" s="10"/>
      <c r="B96" s="13" t="s">
        <v>44</v>
      </c>
      <c r="C96" s="9">
        <f>(L96+L97)/L98</f>
        <v>7.4148296593186377E-2</v>
      </c>
      <c r="D96" s="9">
        <f>(M96+M97)/M98</f>
        <v>8.143322475570032E-2</v>
      </c>
      <c r="E96" s="9">
        <f>(N96+N97)/N98</f>
        <v>7.874015748031496E-2</v>
      </c>
      <c r="F96" s="9">
        <f>(O96+O97)/O98</f>
        <v>6.8702290076335881E-2</v>
      </c>
      <c r="G96" s="9">
        <f>(P96+P97)/P98</f>
        <v>6.2857142857142861E-2</v>
      </c>
      <c r="K96" t="s">
        <v>42</v>
      </c>
      <c r="L96">
        <v>58</v>
      </c>
      <c r="M96">
        <v>21</v>
      </c>
      <c r="N96">
        <v>16</v>
      </c>
      <c r="O96">
        <v>13</v>
      </c>
      <c r="P96">
        <v>8</v>
      </c>
    </row>
    <row r="97" spans="1:16" x14ac:dyDescent="0.25">
      <c r="A97" s="10"/>
      <c r="K97" t="s">
        <v>43</v>
      </c>
      <c r="L97">
        <v>16</v>
      </c>
      <c r="M97">
        <v>4</v>
      </c>
      <c r="N97">
        <v>4</v>
      </c>
      <c r="O97">
        <v>5</v>
      </c>
      <c r="P97">
        <v>3</v>
      </c>
    </row>
    <row r="98" spans="1:16" x14ac:dyDescent="0.25">
      <c r="A98" s="10"/>
      <c r="J98" t="s">
        <v>1</v>
      </c>
      <c r="L98">
        <v>998</v>
      </c>
      <c r="M98">
        <v>307</v>
      </c>
      <c r="N98">
        <v>254</v>
      </c>
      <c r="O98">
        <v>262</v>
      </c>
      <c r="P98">
        <v>175</v>
      </c>
    </row>
    <row r="99" spans="1:16" x14ac:dyDescent="0.25">
      <c r="A99" s="10"/>
      <c r="B99" t="s">
        <v>338</v>
      </c>
      <c r="C99" s="17">
        <f>C93+C94</f>
        <v>0.72044088176352705</v>
      </c>
      <c r="D99" s="17">
        <f>D93+D94</f>
        <v>0.69055374592833885</v>
      </c>
      <c r="E99" s="17">
        <f>E93+E94</f>
        <v>0.74015748031496065</v>
      </c>
      <c r="F99" s="17">
        <f>F93+F94</f>
        <v>0.72137404580152675</v>
      </c>
      <c r="G99" s="17">
        <f>G93+G94</f>
        <v>0.74285714285714288</v>
      </c>
    </row>
    <row r="100" spans="1:16" x14ac:dyDescent="0.25">
      <c r="A100" s="10"/>
      <c r="B100" t="s">
        <v>41</v>
      </c>
      <c r="C100" s="17">
        <f t="shared" ref="C100:G101" si="6">C95</f>
        <v>0.20541082164328658</v>
      </c>
      <c r="D100" s="17">
        <f t="shared" si="6"/>
        <v>0.2280130293159609</v>
      </c>
      <c r="E100" s="17">
        <f t="shared" si="6"/>
        <v>0.18110236220472442</v>
      </c>
      <c r="F100" s="17">
        <f t="shared" si="6"/>
        <v>0.20992366412213739</v>
      </c>
      <c r="G100" s="17">
        <f t="shared" si="6"/>
        <v>0.19428571428571428</v>
      </c>
    </row>
    <row r="101" spans="1:16" x14ac:dyDescent="0.25">
      <c r="A101" s="10"/>
      <c r="B101" t="s">
        <v>44</v>
      </c>
      <c r="C101" s="17">
        <f t="shared" si="6"/>
        <v>7.4148296593186377E-2</v>
      </c>
      <c r="D101" s="17">
        <f t="shared" si="6"/>
        <v>8.143322475570032E-2</v>
      </c>
      <c r="E101" s="17">
        <f t="shared" si="6"/>
        <v>7.874015748031496E-2</v>
      </c>
      <c r="F101" s="17">
        <f t="shared" si="6"/>
        <v>6.8702290076335881E-2</v>
      </c>
      <c r="G101" s="17">
        <f t="shared" si="6"/>
        <v>6.2857142857142861E-2</v>
      </c>
    </row>
    <row r="102" spans="1:16" x14ac:dyDescent="0.25">
      <c r="A102" s="10"/>
    </row>
    <row r="103" spans="1:16" x14ac:dyDescent="0.25">
      <c r="A103" s="10"/>
    </row>
    <row r="104" spans="1:16" x14ac:dyDescent="0.25">
      <c r="A104" s="10"/>
      <c r="J104" t="s">
        <v>184</v>
      </c>
    </row>
    <row r="105" spans="1:16" x14ac:dyDescent="0.25">
      <c r="A105" s="10"/>
      <c r="J105" t="s">
        <v>0</v>
      </c>
    </row>
    <row r="106" spans="1:16" x14ac:dyDescent="0.25">
      <c r="A106" s="10" t="str">
        <f>J104</f>
        <v>Freedoms importance -- Protection from being tried twice for the same crime, or double jeopardy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0.41199999999999998</v>
      </c>
      <c r="D108" s="9">
        <f>M108/M113</f>
        <v>0.48498845265588914</v>
      </c>
      <c r="E108" s="9">
        <f>N108/N113</f>
        <v>0.3628691983122363</v>
      </c>
      <c r="F108" s="9">
        <f>O108/O113</f>
        <v>0.32258064516129031</v>
      </c>
      <c r="G108" s="7"/>
      <c r="K108" t="s">
        <v>39</v>
      </c>
      <c r="L108">
        <v>412</v>
      </c>
      <c r="M108">
        <v>210</v>
      </c>
      <c r="N108">
        <v>172</v>
      </c>
      <c r="O108">
        <v>30</v>
      </c>
    </row>
    <row r="109" spans="1:16" x14ac:dyDescent="0.25">
      <c r="A109" s="10"/>
      <c r="B109" s="13" t="s">
        <v>40</v>
      </c>
      <c r="C109" s="9">
        <f>L109/L113</f>
        <v>0.308</v>
      </c>
      <c r="D109" s="9">
        <f>M109/M113</f>
        <v>0.28868360277136257</v>
      </c>
      <c r="E109" s="9">
        <f>N109/N113</f>
        <v>0.32911392405063289</v>
      </c>
      <c r="F109" s="9">
        <f>O109/O113</f>
        <v>0.29032258064516131</v>
      </c>
      <c r="G109" s="7"/>
      <c r="K109" t="s">
        <v>40</v>
      </c>
      <c r="L109">
        <v>308</v>
      </c>
      <c r="M109">
        <v>125</v>
      </c>
      <c r="N109">
        <v>156</v>
      </c>
      <c r="O109">
        <v>27</v>
      </c>
    </row>
    <row r="110" spans="1:16" x14ac:dyDescent="0.25">
      <c r="A110" s="10"/>
      <c r="B110" s="13" t="s">
        <v>41</v>
      </c>
      <c r="C110" s="9">
        <f>L110/L113</f>
        <v>0.20499999999999999</v>
      </c>
      <c r="D110" s="9">
        <f>M110/M113</f>
        <v>0.16859122401847576</v>
      </c>
      <c r="E110" s="9">
        <f>N110/N113</f>
        <v>0.22573839662447256</v>
      </c>
      <c r="F110" s="9">
        <f>O110/O113</f>
        <v>0.26881720430107525</v>
      </c>
      <c r="G110" s="7"/>
      <c r="K110" t="s">
        <v>41</v>
      </c>
      <c r="L110">
        <v>205</v>
      </c>
      <c r="M110">
        <v>73</v>
      </c>
      <c r="N110">
        <v>107</v>
      </c>
      <c r="O110">
        <v>25</v>
      </c>
    </row>
    <row r="111" spans="1:16" x14ac:dyDescent="0.25">
      <c r="A111" s="10"/>
      <c r="B111" s="13" t="s">
        <v>44</v>
      </c>
      <c r="C111" s="9">
        <f>(L111+L112)/L113</f>
        <v>7.4999999999999997E-2</v>
      </c>
      <c r="D111" s="9">
        <f>(M111+M112)/M113</f>
        <v>5.7736720554272515E-2</v>
      </c>
      <c r="E111" s="9">
        <f>(N111+N112)/N113</f>
        <v>8.2278481012658222E-2</v>
      </c>
      <c r="F111" s="9">
        <f>(O111+O112)/O113</f>
        <v>0.11827956989247312</v>
      </c>
      <c r="G111" s="7"/>
      <c r="K111" t="s">
        <v>42</v>
      </c>
      <c r="L111">
        <v>58</v>
      </c>
      <c r="M111">
        <v>20</v>
      </c>
      <c r="N111">
        <v>29</v>
      </c>
      <c r="O111">
        <v>9</v>
      </c>
    </row>
    <row r="112" spans="1:16" x14ac:dyDescent="0.25">
      <c r="A112" s="10"/>
      <c r="K112" t="s">
        <v>43</v>
      </c>
      <c r="L112">
        <v>17</v>
      </c>
      <c r="M112">
        <v>5</v>
      </c>
      <c r="N112">
        <v>10</v>
      </c>
      <c r="O112">
        <v>2</v>
      </c>
    </row>
    <row r="113" spans="1:16" x14ac:dyDescent="0.25">
      <c r="A113" s="10"/>
      <c r="J113" t="s">
        <v>1</v>
      </c>
      <c r="L113">
        <v>1000</v>
      </c>
      <c r="M113">
        <v>433</v>
      </c>
      <c r="N113">
        <v>474</v>
      </c>
      <c r="O113">
        <v>93</v>
      </c>
    </row>
    <row r="114" spans="1:16" x14ac:dyDescent="0.25">
      <c r="A114" s="10"/>
      <c r="B114" t="s">
        <v>338</v>
      </c>
      <c r="C114" s="17">
        <f>C108+C109</f>
        <v>0.72</v>
      </c>
      <c r="D114" s="17">
        <f>D108+D109</f>
        <v>0.7736720554272517</v>
      </c>
      <c r="E114" s="17">
        <f>E108+E109</f>
        <v>0.69198312236286919</v>
      </c>
      <c r="F114" s="17">
        <f>F108+F109</f>
        <v>0.61290322580645162</v>
      </c>
    </row>
    <row r="115" spans="1:16" x14ac:dyDescent="0.25">
      <c r="A115" s="10"/>
      <c r="B115" t="s">
        <v>41</v>
      </c>
      <c r="C115" s="17">
        <f t="shared" ref="C115:F116" si="7">C110</f>
        <v>0.20499999999999999</v>
      </c>
      <c r="D115" s="17">
        <f t="shared" si="7"/>
        <v>0.16859122401847576</v>
      </c>
      <c r="E115" s="17">
        <f t="shared" si="7"/>
        <v>0.22573839662447256</v>
      </c>
      <c r="F115" s="17">
        <f t="shared" si="7"/>
        <v>0.26881720430107525</v>
      </c>
    </row>
    <row r="116" spans="1:16" x14ac:dyDescent="0.25">
      <c r="A116" s="10"/>
      <c r="B116" t="s">
        <v>44</v>
      </c>
      <c r="C116" s="17">
        <f t="shared" si="7"/>
        <v>7.4999999999999997E-2</v>
      </c>
      <c r="D116" s="17">
        <f t="shared" si="7"/>
        <v>5.7736720554272515E-2</v>
      </c>
      <c r="E116" s="17">
        <f t="shared" si="7"/>
        <v>8.2278481012658222E-2</v>
      </c>
      <c r="F116" s="17">
        <f t="shared" si="7"/>
        <v>0.11827956989247312</v>
      </c>
    </row>
    <row r="117" spans="1:16" x14ac:dyDescent="0.25">
      <c r="A117" s="10"/>
    </row>
    <row r="118" spans="1:16" x14ac:dyDescent="0.25">
      <c r="A118" s="10"/>
    </row>
    <row r="119" spans="1:16" x14ac:dyDescent="0.25">
      <c r="A119" s="10"/>
      <c r="J119" t="s">
        <v>185</v>
      </c>
    </row>
    <row r="120" spans="1:16" x14ac:dyDescent="0.25">
      <c r="A120" s="10"/>
      <c r="J120" t="s">
        <v>0</v>
      </c>
    </row>
    <row r="121" spans="1:16" x14ac:dyDescent="0.25">
      <c r="A121" s="10" t="str">
        <f>J119</f>
        <v>Freedoms importance -- Protection from being tried twice for the same crime, or double jeopardy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0.41141141141141141</v>
      </c>
      <c r="D123" s="9">
        <f>M123/M128</f>
        <v>0.47229551451187335</v>
      </c>
      <c r="E123" s="9">
        <f>N123/N128</f>
        <v>0.36090225563909772</v>
      </c>
      <c r="F123" s="9">
        <f>O123/O128</f>
        <v>0.83333333333333337</v>
      </c>
      <c r="G123" s="9">
        <f>P123/P128</f>
        <v>0.38604651162790699</v>
      </c>
      <c r="K123" t="s">
        <v>39</v>
      </c>
      <c r="L123">
        <v>411</v>
      </c>
      <c r="M123">
        <v>179</v>
      </c>
      <c r="N123">
        <v>144</v>
      </c>
      <c r="O123">
        <v>5</v>
      </c>
      <c r="P123">
        <v>83</v>
      </c>
    </row>
    <row r="124" spans="1:16" x14ac:dyDescent="0.25">
      <c r="A124" s="10"/>
      <c r="B124" s="13" t="s">
        <v>40</v>
      </c>
      <c r="C124" s="9">
        <f>L124/L128</f>
        <v>0.30730730730730732</v>
      </c>
      <c r="D124" s="9">
        <f>M124/M128</f>
        <v>0.27968337730870713</v>
      </c>
      <c r="E124" s="9">
        <f>N124/N128</f>
        <v>0.36340852130325813</v>
      </c>
      <c r="F124" s="9">
        <f>O124/O128</f>
        <v>0</v>
      </c>
      <c r="G124" s="9">
        <f>P124/P128</f>
        <v>0.26046511627906976</v>
      </c>
      <c r="K124" t="s">
        <v>40</v>
      </c>
      <c r="L124">
        <v>307</v>
      </c>
      <c r="M124">
        <v>106</v>
      </c>
      <c r="N124">
        <v>145</v>
      </c>
      <c r="O124">
        <v>0</v>
      </c>
      <c r="P124">
        <v>56</v>
      </c>
    </row>
    <row r="125" spans="1:16" x14ac:dyDescent="0.25">
      <c r="A125" s="10"/>
      <c r="B125" s="13" t="s">
        <v>41</v>
      </c>
      <c r="C125" s="9">
        <f>L125/L128</f>
        <v>0.20620620620620619</v>
      </c>
      <c r="D125" s="9">
        <f>M125/M128</f>
        <v>0.19525065963060687</v>
      </c>
      <c r="E125" s="9">
        <f>N125/N128</f>
        <v>0.18796992481203006</v>
      </c>
      <c r="F125" s="9">
        <f>O125/O128</f>
        <v>0.16666666666666666</v>
      </c>
      <c r="G125" s="9">
        <f>P125/P128</f>
        <v>0.26046511627906976</v>
      </c>
      <c r="K125" t="s">
        <v>41</v>
      </c>
      <c r="L125">
        <v>206</v>
      </c>
      <c r="M125">
        <v>74</v>
      </c>
      <c r="N125">
        <v>75</v>
      </c>
      <c r="O125">
        <v>1</v>
      </c>
      <c r="P125">
        <v>56</v>
      </c>
    </row>
    <row r="126" spans="1:16" x14ac:dyDescent="0.25">
      <c r="A126" s="10"/>
      <c r="B126" s="13" t="s">
        <v>44</v>
      </c>
      <c r="C126" s="9">
        <f>(L126+L127)/L128</f>
        <v>7.5075075075075076E-2</v>
      </c>
      <c r="D126" s="9">
        <f>(M126+M127)/M128</f>
        <v>5.2770448548812667E-2</v>
      </c>
      <c r="E126" s="9">
        <f>(N126+N127)/N128</f>
        <v>8.771929824561403E-2</v>
      </c>
      <c r="F126" s="9">
        <f>(O126+O127)/O128</f>
        <v>0</v>
      </c>
      <c r="G126" s="9">
        <f>(P126+P127)/P128</f>
        <v>9.3023255813953487E-2</v>
      </c>
      <c r="K126" t="s">
        <v>42</v>
      </c>
      <c r="L126">
        <v>59</v>
      </c>
      <c r="M126">
        <v>16</v>
      </c>
      <c r="N126">
        <v>23</v>
      </c>
      <c r="O126">
        <v>0</v>
      </c>
      <c r="P126">
        <v>20</v>
      </c>
    </row>
    <row r="127" spans="1:16" x14ac:dyDescent="0.25">
      <c r="A127" s="10"/>
      <c r="K127" t="s">
        <v>43</v>
      </c>
      <c r="L127">
        <v>16</v>
      </c>
      <c r="M127">
        <v>4</v>
      </c>
      <c r="N127">
        <v>12</v>
      </c>
      <c r="O127">
        <v>0</v>
      </c>
      <c r="P127">
        <v>0</v>
      </c>
    </row>
    <row r="128" spans="1:16" x14ac:dyDescent="0.25">
      <c r="A128" s="10"/>
      <c r="J128" t="s">
        <v>1</v>
      </c>
      <c r="L128">
        <v>999</v>
      </c>
      <c r="M128">
        <v>379</v>
      </c>
      <c r="N128">
        <v>399</v>
      </c>
      <c r="O128">
        <v>6</v>
      </c>
      <c r="P128">
        <v>215</v>
      </c>
    </row>
    <row r="129" spans="2:7" x14ac:dyDescent="0.25">
      <c r="B129" t="s">
        <v>338</v>
      </c>
      <c r="C129" s="17">
        <f>C123+C124</f>
        <v>0.71871871871871873</v>
      </c>
      <c r="D129" s="17">
        <f>D123+D124</f>
        <v>0.75197889182058053</v>
      </c>
      <c r="E129" s="17">
        <f>E123+E124</f>
        <v>0.72431077694235579</v>
      </c>
      <c r="F129" s="17">
        <f>F123+F124</f>
        <v>0.83333333333333337</v>
      </c>
      <c r="G129" s="17">
        <f>G123+G124</f>
        <v>0.64651162790697669</v>
      </c>
    </row>
    <row r="130" spans="2:7" x14ac:dyDescent="0.25">
      <c r="B130" t="s">
        <v>41</v>
      </c>
      <c r="C130" s="17">
        <f t="shared" ref="C130:G131" si="8">C125</f>
        <v>0.20620620620620619</v>
      </c>
      <c r="D130" s="17">
        <f t="shared" si="8"/>
        <v>0.19525065963060687</v>
      </c>
      <c r="E130" s="17">
        <f t="shared" si="8"/>
        <v>0.18796992481203006</v>
      </c>
      <c r="F130" s="17">
        <f t="shared" si="8"/>
        <v>0.16666666666666666</v>
      </c>
      <c r="G130" s="17">
        <f t="shared" si="8"/>
        <v>0.26046511627906976</v>
      </c>
    </row>
    <row r="131" spans="2:7" x14ac:dyDescent="0.25">
      <c r="B131" t="s">
        <v>44</v>
      </c>
      <c r="C131" s="17">
        <f t="shared" si="8"/>
        <v>7.5075075075075076E-2</v>
      </c>
      <c r="D131" s="17">
        <f t="shared" si="8"/>
        <v>5.2770448548812667E-2</v>
      </c>
      <c r="E131" s="17">
        <f t="shared" si="8"/>
        <v>8.771929824561403E-2</v>
      </c>
      <c r="F131" s="17">
        <f t="shared" si="8"/>
        <v>0</v>
      </c>
      <c r="G131" s="17">
        <f t="shared" si="8"/>
        <v>9.3023255813953487E-2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95B00-A2D4-D34D-888A-F7E14CE413AC}">
  <dimension ref="A1:P131"/>
  <sheetViews>
    <sheetView showGridLines="0"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274</v>
      </c>
    </row>
    <row r="2" spans="1:16" x14ac:dyDescent="0.25">
      <c r="A2" s="10"/>
      <c r="J2" t="s">
        <v>0</v>
      </c>
    </row>
    <row r="3" spans="1:16" x14ac:dyDescent="0.25">
      <c r="A3" s="10" t="str">
        <f>J1</f>
        <v>Freedoms importance -- Protection from states denying voting based on race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0.61861861861861867</v>
      </c>
      <c r="D5" s="9">
        <f>M5/M10</f>
        <v>0.70833333333333337</v>
      </c>
      <c r="E5" s="9">
        <f>N5/N10</f>
        <v>0.62541806020066892</v>
      </c>
      <c r="F5" s="9">
        <f>O5/O10</f>
        <v>0.5</v>
      </c>
      <c r="G5" s="9">
        <f>P5/P10</f>
        <v>0.72222222222222221</v>
      </c>
      <c r="K5" t="s">
        <v>39</v>
      </c>
      <c r="L5">
        <v>618</v>
      </c>
      <c r="M5">
        <v>221</v>
      </c>
      <c r="N5">
        <v>187</v>
      </c>
      <c r="O5">
        <v>158</v>
      </c>
      <c r="P5">
        <v>52</v>
      </c>
    </row>
    <row r="6" spans="1:16" x14ac:dyDescent="0.25">
      <c r="A6" s="10"/>
      <c r="B6" s="13" t="s">
        <v>40</v>
      </c>
      <c r="C6" s="9">
        <f>L6/L10</f>
        <v>0.21421421421421422</v>
      </c>
      <c r="D6" s="9">
        <f>M6/M10</f>
        <v>0.21794871794871795</v>
      </c>
      <c r="E6" s="9">
        <f>N6/N10</f>
        <v>0.20066889632107024</v>
      </c>
      <c r="F6" s="9">
        <f>O6/O10</f>
        <v>0.25632911392405061</v>
      </c>
      <c r="G6" s="9">
        <f>P6/P10</f>
        <v>6.9444444444444448E-2</v>
      </c>
      <c r="K6" t="s">
        <v>40</v>
      </c>
      <c r="L6">
        <v>214</v>
      </c>
      <c r="M6">
        <v>68</v>
      </c>
      <c r="N6">
        <v>60</v>
      </c>
      <c r="O6">
        <v>81</v>
      </c>
      <c r="P6">
        <v>5</v>
      </c>
    </row>
    <row r="7" spans="1:16" x14ac:dyDescent="0.25">
      <c r="A7" s="10"/>
      <c r="B7" s="13" t="s">
        <v>41</v>
      </c>
      <c r="C7" s="9">
        <f>L7/L10</f>
        <v>9.2092092092092098E-2</v>
      </c>
      <c r="D7" s="9">
        <f>M7/M10</f>
        <v>4.807692307692308E-2</v>
      </c>
      <c r="E7" s="9">
        <f>N7/N10</f>
        <v>8.0267558528428096E-2</v>
      </c>
      <c r="F7" s="9">
        <f>O7/O10</f>
        <v>0.14873417721518986</v>
      </c>
      <c r="G7" s="9">
        <f>P7/P10</f>
        <v>8.3333333333333329E-2</v>
      </c>
      <c r="K7" t="s">
        <v>41</v>
      </c>
      <c r="L7">
        <v>92</v>
      </c>
      <c r="M7">
        <v>15</v>
      </c>
      <c r="N7">
        <v>24</v>
      </c>
      <c r="O7">
        <v>47</v>
      </c>
      <c r="P7">
        <v>6</v>
      </c>
    </row>
    <row r="8" spans="1:16" x14ac:dyDescent="0.25">
      <c r="A8" s="10"/>
      <c r="B8" s="13" t="s">
        <v>44</v>
      </c>
      <c r="C8" s="9">
        <f>(L8+L9)/L10</f>
        <v>7.5075075075075076E-2</v>
      </c>
      <c r="D8" s="9">
        <f>(M8+M9)/M10</f>
        <v>2.564102564102564E-2</v>
      </c>
      <c r="E8" s="9">
        <f>(N8+N9)/N10</f>
        <v>9.3645484949832769E-2</v>
      </c>
      <c r="F8" s="9">
        <f>(O8+O9)/O10</f>
        <v>9.49367088607595E-2</v>
      </c>
      <c r="G8" s="9">
        <f>(P8+P9)/P10</f>
        <v>0.125</v>
      </c>
      <c r="K8" t="s">
        <v>42</v>
      </c>
      <c r="L8">
        <v>35</v>
      </c>
      <c r="M8">
        <v>5</v>
      </c>
      <c r="N8">
        <v>13</v>
      </c>
      <c r="O8">
        <v>12</v>
      </c>
      <c r="P8">
        <v>5</v>
      </c>
    </row>
    <row r="9" spans="1:16" x14ac:dyDescent="0.25">
      <c r="A9" s="10"/>
      <c r="K9" t="s">
        <v>43</v>
      </c>
      <c r="L9">
        <v>40</v>
      </c>
      <c r="M9">
        <v>3</v>
      </c>
      <c r="N9">
        <v>15</v>
      </c>
      <c r="O9">
        <v>18</v>
      </c>
      <c r="P9">
        <v>4</v>
      </c>
    </row>
    <row r="10" spans="1:16" x14ac:dyDescent="0.25">
      <c r="A10" s="10"/>
      <c r="J10" t="s">
        <v>1</v>
      </c>
      <c r="L10">
        <v>999</v>
      </c>
      <c r="M10">
        <v>312</v>
      </c>
      <c r="N10">
        <v>299</v>
      </c>
      <c r="O10">
        <v>316</v>
      </c>
      <c r="P10">
        <v>72</v>
      </c>
    </row>
    <row r="11" spans="1:16" x14ac:dyDescent="0.25">
      <c r="A11" s="10"/>
      <c r="B11" t="s">
        <v>338</v>
      </c>
      <c r="C11" s="17">
        <f>C5+C6</f>
        <v>0.83283283283283294</v>
      </c>
      <c r="D11" s="17">
        <f>D5+D6</f>
        <v>0.92628205128205132</v>
      </c>
      <c r="E11" s="17">
        <f>E5+E6</f>
        <v>0.82608695652173914</v>
      </c>
      <c r="F11" s="17">
        <f>F5+F6</f>
        <v>0.75632911392405067</v>
      </c>
      <c r="G11" s="17">
        <f>G5+G6</f>
        <v>0.79166666666666663</v>
      </c>
    </row>
    <row r="12" spans="1:16" x14ac:dyDescent="0.25">
      <c r="A12" s="10"/>
      <c r="B12" t="s">
        <v>41</v>
      </c>
      <c r="C12" s="17">
        <f t="shared" ref="C12:G13" si="0">C7</f>
        <v>9.2092092092092098E-2</v>
      </c>
      <c r="D12" s="17">
        <f t="shared" si="0"/>
        <v>4.807692307692308E-2</v>
      </c>
      <c r="E12" s="17">
        <f t="shared" si="0"/>
        <v>8.0267558528428096E-2</v>
      </c>
      <c r="F12" s="17">
        <f t="shared" si="0"/>
        <v>0.14873417721518986</v>
      </c>
      <c r="G12" s="17">
        <f t="shared" si="0"/>
        <v>8.3333333333333329E-2</v>
      </c>
    </row>
    <row r="13" spans="1:16" x14ac:dyDescent="0.25">
      <c r="A13" s="10"/>
      <c r="B13" t="s">
        <v>44</v>
      </c>
      <c r="C13" s="17">
        <f t="shared" si="0"/>
        <v>7.5075075075075076E-2</v>
      </c>
      <c r="D13" s="17">
        <f t="shared" si="0"/>
        <v>2.564102564102564E-2</v>
      </c>
      <c r="E13" s="17">
        <f t="shared" si="0"/>
        <v>9.3645484949832769E-2</v>
      </c>
      <c r="F13" s="17">
        <f t="shared" si="0"/>
        <v>9.49367088607595E-2</v>
      </c>
      <c r="G13" s="17">
        <f t="shared" si="0"/>
        <v>0.125</v>
      </c>
    </row>
    <row r="14" spans="1:16" x14ac:dyDescent="0.25">
      <c r="A14" s="10"/>
    </row>
    <row r="15" spans="1:16" x14ac:dyDescent="0.25">
      <c r="A15" s="10"/>
      <c r="B15" t="s">
        <v>45</v>
      </c>
      <c r="J15" t="s">
        <v>186</v>
      </c>
    </row>
    <row r="16" spans="1:16" x14ac:dyDescent="0.25">
      <c r="A16" s="10"/>
      <c r="J16" t="s">
        <v>0</v>
      </c>
    </row>
    <row r="17" spans="1:16" x14ac:dyDescent="0.25">
      <c r="A17" s="10" t="str">
        <f>J15</f>
        <v>Freedoms importance -- Protection from states denying voting based on race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0.61861861861861867</v>
      </c>
      <c r="D19" s="9">
        <f>M19/M24</f>
        <v>0.83122362869198307</v>
      </c>
      <c r="E19" s="9">
        <f>N19/N24</f>
        <v>0.5780346820809249</v>
      </c>
      <c r="F19" s="9">
        <f>O19/O24</f>
        <v>0.53935860058309038</v>
      </c>
      <c r="G19" s="9">
        <f>P19/P24</f>
        <v>0.49315068493150682</v>
      </c>
      <c r="K19" t="s">
        <v>39</v>
      </c>
      <c r="L19">
        <v>618</v>
      </c>
      <c r="M19">
        <v>197</v>
      </c>
      <c r="N19">
        <v>200</v>
      </c>
      <c r="O19">
        <v>185</v>
      </c>
      <c r="P19">
        <v>36</v>
      </c>
    </row>
    <row r="20" spans="1:16" x14ac:dyDescent="0.25">
      <c r="A20" s="10"/>
      <c r="B20" s="13" t="s">
        <v>40</v>
      </c>
      <c r="C20" s="9">
        <f>L20/L24</f>
        <v>0.21421421421421422</v>
      </c>
      <c r="D20" s="9">
        <f>M20/M24</f>
        <v>0.10548523206751055</v>
      </c>
      <c r="E20" s="9">
        <f>N20/N24</f>
        <v>0.26300578034682082</v>
      </c>
      <c r="F20" s="9">
        <f>O20/O24</f>
        <v>0.239067055393586</v>
      </c>
      <c r="G20" s="9">
        <f>P20/P24</f>
        <v>0.21917808219178081</v>
      </c>
      <c r="K20" t="s">
        <v>40</v>
      </c>
      <c r="L20">
        <v>214</v>
      </c>
      <c r="M20">
        <v>25</v>
      </c>
      <c r="N20">
        <v>91</v>
      </c>
      <c r="O20">
        <v>82</v>
      </c>
      <c r="P20">
        <v>16</v>
      </c>
    </row>
    <row r="21" spans="1:16" x14ac:dyDescent="0.25">
      <c r="A21" s="10"/>
      <c r="B21" s="13" t="s">
        <v>41</v>
      </c>
      <c r="C21" s="9">
        <f>L21/L24</f>
        <v>9.2092092092092098E-2</v>
      </c>
      <c r="D21" s="9">
        <f>M21/M24</f>
        <v>4.2194092827004218E-2</v>
      </c>
      <c r="E21" s="9">
        <f>N21/N24</f>
        <v>7.8034682080924858E-2</v>
      </c>
      <c r="F21" s="9">
        <f>O21/O24</f>
        <v>0.13411078717201166</v>
      </c>
      <c r="G21" s="9">
        <f>P21/P24</f>
        <v>0.12328767123287671</v>
      </c>
      <c r="K21" t="s">
        <v>41</v>
      </c>
      <c r="L21">
        <v>92</v>
      </c>
      <c r="M21">
        <v>10</v>
      </c>
      <c r="N21">
        <v>27</v>
      </c>
      <c r="O21">
        <v>46</v>
      </c>
      <c r="P21">
        <v>9</v>
      </c>
    </row>
    <row r="22" spans="1:16" x14ac:dyDescent="0.25">
      <c r="A22" s="10"/>
      <c r="B22" s="13" t="s">
        <v>44</v>
      </c>
      <c r="C22" s="9">
        <f>(L22+L23)/L24</f>
        <v>7.5075075075075076E-2</v>
      </c>
      <c r="D22" s="9">
        <f>(M22+M23)/M24</f>
        <v>2.1097046413502109E-2</v>
      </c>
      <c r="E22" s="9">
        <f>(N22+N23)/N24</f>
        <v>8.0924855491329481E-2</v>
      </c>
      <c r="F22" s="9">
        <f>(O22+O23)/O24</f>
        <v>8.7463556851311949E-2</v>
      </c>
      <c r="G22" s="9">
        <f>(P22+P23)/P24</f>
        <v>0.16438356164383561</v>
      </c>
      <c r="K22" t="s">
        <v>42</v>
      </c>
      <c r="L22">
        <v>35</v>
      </c>
      <c r="M22">
        <v>2</v>
      </c>
      <c r="N22">
        <v>18</v>
      </c>
      <c r="O22">
        <v>13</v>
      </c>
      <c r="P22">
        <v>2</v>
      </c>
    </row>
    <row r="23" spans="1:16" x14ac:dyDescent="0.25">
      <c r="A23" s="10"/>
      <c r="K23" t="s">
        <v>43</v>
      </c>
      <c r="L23">
        <v>40</v>
      </c>
      <c r="M23">
        <v>3</v>
      </c>
      <c r="N23">
        <v>10</v>
      </c>
      <c r="O23">
        <v>17</v>
      </c>
      <c r="P23">
        <v>10</v>
      </c>
    </row>
    <row r="24" spans="1:16" x14ac:dyDescent="0.25">
      <c r="A24" s="10"/>
      <c r="J24" t="s">
        <v>1</v>
      </c>
      <c r="L24">
        <v>999</v>
      </c>
      <c r="M24">
        <v>237</v>
      </c>
      <c r="N24">
        <v>346</v>
      </c>
      <c r="O24">
        <v>343</v>
      </c>
      <c r="P24">
        <v>73</v>
      </c>
    </row>
    <row r="25" spans="1:16" x14ac:dyDescent="0.25">
      <c r="A25" s="10"/>
      <c r="B25" t="s">
        <v>338</v>
      </c>
      <c r="C25" s="17">
        <f>C19+C20</f>
        <v>0.83283283283283294</v>
      </c>
      <c r="D25" s="17">
        <f>D19+D20</f>
        <v>0.93670886075949367</v>
      </c>
      <c r="E25" s="17">
        <f>E19+E20</f>
        <v>0.84104046242774566</v>
      </c>
      <c r="F25" s="17">
        <f>F19+F20</f>
        <v>0.77842565597667635</v>
      </c>
      <c r="G25" s="17">
        <f>G19+G20</f>
        <v>0.71232876712328763</v>
      </c>
    </row>
    <row r="26" spans="1:16" x14ac:dyDescent="0.25">
      <c r="A26" s="10"/>
      <c r="B26" t="s">
        <v>41</v>
      </c>
      <c r="C26" s="17">
        <f t="shared" ref="C26:G27" si="1">C21</f>
        <v>9.2092092092092098E-2</v>
      </c>
      <c r="D26" s="17">
        <f t="shared" si="1"/>
        <v>4.2194092827004218E-2</v>
      </c>
      <c r="E26" s="17">
        <f t="shared" si="1"/>
        <v>7.8034682080924858E-2</v>
      </c>
      <c r="F26" s="17">
        <f t="shared" si="1"/>
        <v>0.13411078717201166</v>
      </c>
      <c r="G26" s="17">
        <f t="shared" si="1"/>
        <v>0.12328767123287671</v>
      </c>
    </row>
    <row r="27" spans="1:16" x14ac:dyDescent="0.25">
      <c r="A27" s="10"/>
      <c r="B27" t="s">
        <v>44</v>
      </c>
      <c r="C27" s="17">
        <f t="shared" si="1"/>
        <v>7.5075075075075076E-2</v>
      </c>
      <c r="D27" s="17">
        <f t="shared" si="1"/>
        <v>2.1097046413502109E-2</v>
      </c>
      <c r="E27" s="17">
        <f t="shared" si="1"/>
        <v>8.0924855491329481E-2</v>
      </c>
      <c r="F27" s="17">
        <f t="shared" si="1"/>
        <v>8.7463556851311949E-2</v>
      </c>
      <c r="G27" s="17">
        <f t="shared" si="1"/>
        <v>0.16438356164383561</v>
      </c>
    </row>
    <row r="28" spans="1:16" x14ac:dyDescent="0.25">
      <c r="A28" s="10"/>
    </row>
    <row r="29" spans="1:16" x14ac:dyDescent="0.25">
      <c r="A29" s="10"/>
      <c r="J29" t="s">
        <v>187</v>
      </c>
    </row>
    <row r="30" spans="1:16" x14ac:dyDescent="0.25">
      <c r="A30" s="10"/>
      <c r="J30" t="s">
        <v>0</v>
      </c>
    </row>
    <row r="31" spans="1:16" x14ac:dyDescent="0.25">
      <c r="A31" s="10" t="str">
        <f>J29</f>
        <v>Freedoms importance -- Protection from states denying voting based on race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0.61776447105788423</v>
      </c>
      <c r="D33" s="9">
        <f>M33/M38</f>
        <v>0.625</v>
      </c>
      <c r="E33" s="9">
        <f>N33/N38</f>
        <v>0.64150943396226412</v>
      </c>
      <c r="F33" s="9">
        <f>O33/O38</f>
        <v>0.51351351351351349</v>
      </c>
      <c r="G33" s="9">
        <f>P33/P38</f>
        <v>0.58333333333333337</v>
      </c>
      <c r="K33" t="s">
        <v>39</v>
      </c>
      <c r="L33">
        <v>619</v>
      </c>
      <c r="M33">
        <v>410</v>
      </c>
      <c r="N33">
        <v>136</v>
      </c>
      <c r="O33">
        <v>38</v>
      </c>
      <c r="P33">
        <v>35</v>
      </c>
    </row>
    <row r="34" spans="1:16" x14ac:dyDescent="0.25">
      <c r="A34" s="10"/>
      <c r="B34" s="13" t="s">
        <v>40</v>
      </c>
      <c r="C34" s="9">
        <f>L34/L38</f>
        <v>0.21257485029940121</v>
      </c>
      <c r="D34" s="9">
        <f>M34/M38</f>
        <v>0.21189024390243902</v>
      </c>
      <c r="E34" s="9">
        <f>N34/N38</f>
        <v>0.23584905660377359</v>
      </c>
      <c r="F34" s="9">
        <f>O34/O38</f>
        <v>0.22972972972972974</v>
      </c>
      <c r="G34" s="9">
        <f>P34/P38</f>
        <v>0.11666666666666667</v>
      </c>
      <c r="K34" t="s">
        <v>40</v>
      </c>
      <c r="L34">
        <v>213</v>
      </c>
      <c r="M34">
        <v>139</v>
      </c>
      <c r="N34">
        <v>50</v>
      </c>
      <c r="O34">
        <v>17</v>
      </c>
      <c r="P34">
        <v>7</v>
      </c>
    </row>
    <row r="35" spans="1:16" x14ac:dyDescent="0.25">
      <c r="A35" s="10"/>
      <c r="B35" s="13" t="s">
        <v>41</v>
      </c>
      <c r="C35" s="9">
        <f>L35/L38</f>
        <v>9.3812375249500993E-2</v>
      </c>
      <c r="D35" s="9">
        <f>M35/M38</f>
        <v>9.1463414634146339E-2</v>
      </c>
      <c r="E35" s="9">
        <f>N35/N38</f>
        <v>5.1886792452830191E-2</v>
      </c>
      <c r="F35" s="9">
        <f>O35/O38</f>
        <v>0.17567567567567569</v>
      </c>
      <c r="G35" s="9">
        <f>P35/P38</f>
        <v>0.16666666666666666</v>
      </c>
      <c r="K35" t="s">
        <v>41</v>
      </c>
      <c r="L35">
        <v>94</v>
      </c>
      <c r="M35">
        <v>60</v>
      </c>
      <c r="N35">
        <v>11</v>
      </c>
      <c r="O35">
        <v>13</v>
      </c>
      <c r="P35">
        <v>10</v>
      </c>
    </row>
    <row r="36" spans="1:16" x14ac:dyDescent="0.25">
      <c r="A36" s="10"/>
      <c r="B36" s="13" t="s">
        <v>44</v>
      </c>
      <c r="C36" s="9">
        <f>(L36+L37)/L38</f>
        <v>7.5848303393213579E-2</v>
      </c>
      <c r="D36" s="9">
        <f>(M36+M37)/M38</f>
        <v>7.1646341463414628E-2</v>
      </c>
      <c r="E36" s="9">
        <f>(N36+N37)/N38</f>
        <v>7.0754716981132074E-2</v>
      </c>
      <c r="F36" s="9">
        <f>(O36+O37)/O38</f>
        <v>8.1081081081081086E-2</v>
      </c>
      <c r="G36" s="9">
        <f>(P36+P37)/P38</f>
        <v>0.13333333333333333</v>
      </c>
      <c r="K36" t="s">
        <v>42</v>
      </c>
      <c r="L36">
        <v>35</v>
      </c>
      <c r="M36">
        <v>20</v>
      </c>
      <c r="N36">
        <v>13</v>
      </c>
      <c r="O36">
        <v>0</v>
      </c>
      <c r="P36">
        <v>2</v>
      </c>
    </row>
    <row r="37" spans="1:16" x14ac:dyDescent="0.25">
      <c r="A37" s="10"/>
      <c r="K37" t="s">
        <v>43</v>
      </c>
      <c r="L37">
        <v>41</v>
      </c>
      <c r="M37">
        <v>27</v>
      </c>
      <c r="N37">
        <v>2</v>
      </c>
      <c r="O37">
        <v>6</v>
      </c>
      <c r="P37">
        <v>6</v>
      </c>
    </row>
    <row r="38" spans="1:16" x14ac:dyDescent="0.25">
      <c r="A38" s="10"/>
      <c r="J38" t="s">
        <v>1</v>
      </c>
      <c r="L38">
        <v>1002</v>
      </c>
      <c r="M38">
        <v>656</v>
      </c>
      <c r="N38">
        <v>212</v>
      </c>
      <c r="O38">
        <v>74</v>
      </c>
      <c r="P38">
        <v>60</v>
      </c>
    </row>
    <row r="39" spans="1:16" x14ac:dyDescent="0.25">
      <c r="A39" s="10"/>
      <c r="B39" t="s">
        <v>338</v>
      </c>
      <c r="C39" s="17">
        <f>C33+C34</f>
        <v>0.83033932135728539</v>
      </c>
      <c r="D39" s="17">
        <f>D33+D34</f>
        <v>0.83689024390243905</v>
      </c>
      <c r="E39" s="17">
        <f>E33+E34</f>
        <v>0.87735849056603765</v>
      </c>
      <c r="F39" s="17">
        <f>F33+F34</f>
        <v>0.7432432432432432</v>
      </c>
      <c r="G39" s="17">
        <f>G33+G34</f>
        <v>0.70000000000000007</v>
      </c>
    </row>
    <row r="40" spans="1:16" x14ac:dyDescent="0.25">
      <c r="A40" s="10"/>
      <c r="B40" t="s">
        <v>41</v>
      </c>
      <c r="C40" s="17">
        <f t="shared" ref="C40:G41" si="2">C35</f>
        <v>9.3812375249500993E-2</v>
      </c>
      <c r="D40" s="17">
        <f t="shared" si="2"/>
        <v>9.1463414634146339E-2</v>
      </c>
      <c r="E40" s="17">
        <f t="shared" si="2"/>
        <v>5.1886792452830191E-2</v>
      </c>
      <c r="F40" s="17">
        <f t="shared" si="2"/>
        <v>0.17567567567567569</v>
      </c>
      <c r="G40" s="17">
        <f t="shared" si="2"/>
        <v>0.16666666666666666</v>
      </c>
    </row>
    <row r="41" spans="1:16" x14ac:dyDescent="0.25">
      <c r="A41" s="10"/>
      <c r="B41" t="s">
        <v>44</v>
      </c>
      <c r="C41" s="17">
        <f t="shared" si="2"/>
        <v>7.5848303393213579E-2</v>
      </c>
      <c r="D41" s="17">
        <f t="shared" si="2"/>
        <v>7.1646341463414628E-2</v>
      </c>
      <c r="E41" s="17">
        <f t="shared" si="2"/>
        <v>7.0754716981132074E-2</v>
      </c>
      <c r="F41" s="17">
        <f t="shared" si="2"/>
        <v>8.1081081081081086E-2</v>
      </c>
      <c r="G41" s="17">
        <f t="shared" si="2"/>
        <v>0.13333333333333333</v>
      </c>
    </row>
    <row r="42" spans="1:16" x14ac:dyDescent="0.25">
      <c r="A42" s="10"/>
    </row>
    <row r="43" spans="1:16" x14ac:dyDescent="0.25">
      <c r="A43" s="10"/>
    </row>
    <row r="44" spans="1:16" x14ac:dyDescent="0.25">
      <c r="A44" s="10"/>
      <c r="J44" t="s">
        <v>188</v>
      </c>
    </row>
    <row r="45" spans="1:16" x14ac:dyDescent="0.25">
      <c r="A45" s="10"/>
      <c r="J45" t="s">
        <v>0</v>
      </c>
    </row>
    <row r="46" spans="1:16" x14ac:dyDescent="0.25">
      <c r="A46" s="10" t="str">
        <f>J44</f>
        <v>Freedoms importance -- Protection from states denying voting based on race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0.61899999999999999</v>
      </c>
      <c r="D48" s="9">
        <f>M48/M53</f>
        <v>0.60084033613445376</v>
      </c>
      <c r="E48" s="9">
        <f>N48/N53</f>
        <v>0.6354961832061069</v>
      </c>
      <c r="K48" t="s">
        <v>39</v>
      </c>
      <c r="L48">
        <v>619</v>
      </c>
      <c r="M48">
        <v>286</v>
      </c>
      <c r="N48">
        <v>333</v>
      </c>
    </row>
    <row r="49" spans="1:15" x14ac:dyDescent="0.25">
      <c r="A49" s="10"/>
      <c r="B49" s="13" t="s">
        <v>40</v>
      </c>
      <c r="C49" s="9">
        <f>L49/L53</f>
        <v>0.214</v>
      </c>
      <c r="D49" s="9">
        <f>M49/M53</f>
        <v>0.20588235294117646</v>
      </c>
      <c r="E49" s="9">
        <f>N49/N53</f>
        <v>0.22137404580152673</v>
      </c>
      <c r="K49" t="s">
        <v>40</v>
      </c>
      <c r="L49">
        <v>214</v>
      </c>
      <c r="M49">
        <v>98</v>
      </c>
      <c r="N49">
        <v>116</v>
      </c>
    </row>
    <row r="50" spans="1:15" x14ac:dyDescent="0.25">
      <c r="A50" s="10"/>
      <c r="B50" s="13" t="s">
        <v>41</v>
      </c>
      <c r="C50" s="9">
        <f>L50/L53</f>
        <v>9.1999999999999998E-2</v>
      </c>
      <c r="D50" s="9">
        <f>M50/M53</f>
        <v>9.2436974789915971E-2</v>
      </c>
      <c r="E50" s="9">
        <f>N50/N53</f>
        <v>9.1603053435114504E-2</v>
      </c>
      <c r="K50" t="s">
        <v>41</v>
      </c>
      <c r="L50">
        <v>92</v>
      </c>
      <c r="M50">
        <v>44</v>
      </c>
      <c r="N50">
        <v>48</v>
      </c>
    </row>
    <row r="51" spans="1:15" x14ac:dyDescent="0.25">
      <c r="A51" s="10"/>
      <c r="B51" s="13" t="s">
        <v>44</v>
      </c>
      <c r="C51" s="9">
        <f>(L51+L52)/L53</f>
        <v>7.4999999999999997E-2</v>
      </c>
      <c r="D51" s="9">
        <f>(M51+M52)/M53</f>
        <v>0.10084033613445378</v>
      </c>
      <c r="E51" s="9">
        <f>(N51+N52)/N53</f>
        <v>5.1526717557251911E-2</v>
      </c>
      <c r="K51" t="s">
        <v>42</v>
      </c>
      <c r="L51">
        <v>35</v>
      </c>
      <c r="M51">
        <v>25</v>
      </c>
      <c r="N51">
        <v>10</v>
      </c>
    </row>
    <row r="52" spans="1:15" x14ac:dyDescent="0.25">
      <c r="A52" s="10"/>
      <c r="K52" t="s">
        <v>43</v>
      </c>
      <c r="L52">
        <v>40</v>
      </c>
      <c r="M52">
        <v>23</v>
      </c>
      <c r="N52">
        <v>17</v>
      </c>
    </row>
    <row r="53" spans="1:15" x14ac:dyDescent="0.25">
      <c r="A53" s="10"/>
      <c r="J53" t="s">
        <v>1</v>
      </c>
      <c r="L53">
        <v>1000</v>
      </c>
      <c r="M53">
        <v>476</v>
      </c>
      <c r="N53">
        <v>524</v>
      </c>
    </row>
    <row r="54" spans="1:15" x14ac:dyDescent="0.25">
      <c r="A54" s="10"/>
      <c r="B54" t="s">
        <v>338</v>
      </c>
      <c r="C54" s="17">
        <f>C48+C49</f>
        <v>0.83299999999999996</v>
      </c>
      <c r="D54" s="17">
        <f>D48+D49</f>
        <v>0.80672268907563027</v>
      </c>
      <c r="E54" s="17">
        <f>E48+E49</f>
        <v>0.85687022900763365</v>
      </c>
    </row>
    <row r="55" spans="1:15" x14ac:dyDescent="0.25">
      <c r="A55" s="10"/>
      <c r="B55" t="s">
        <v>41</v>
      </c>
      <c r="C55" s="17">
        <f t="shared" ref="C55:E56" si="3">C50</f>
        <v>9.1999999999999998E-2</v>
      </c>
      <c r="D55" s="17">
        <f t="shared" si="3"/>
        <v>9.2436974789915971E-2</v>
      </c>
      <c r="E55" s="17">
        <f t="shared" si="3"/>
        <v>9.1603053435114504E-2</v>
      </c>
    </row>
    <row r="56" spans="1:15" x14ac:dyDescent="0.25">
      <c r="A56" s="10"/>
      <c r="B56" t="s">
        <v>44</v>
      </c>
      <c r="C56" s="17">
        <f t="shared" si="3"/>
        <v>7.4999999999999997E-2</v>
      </c>
      <c r="D56" s="17">
        <f t="shared" si="3"/>
        <v>0.10084033613445378</v>
      </c>
      <c r="E56" s="17">
        <f t="shared" si="3"/>
        <v>5.1526717557251911E-2</v>
      </c>
    </row>
    <row r="57" spans="1:15" x14ac:dyDescent="0.25">
      <c r="A57" s="10"/>
    </row>
    <row r="58" spans="1:15" x14ac:dyDescent="0.25">
      <c r="A58" s="10"/>
    </row>
    <row r="59" spans="1:15" x14ac:dyDescent="0.25">
      <c r="A59" s="10"/>
      <c r="J59" t="s">
        <v>189</v>
      </c>
    </row>
    <row r="60" spans="1:15" x14ac:dyDescent="0.25">
      <c r="A60" s="10"/>
      <c r="J60" t="s">
        <v>0</v>
      </c>
    </row>
    <row r="61" spans="1:15" x14ac:dyDescent="0.25">
      <c r="A61" s="10" t="str">
        <f>J59</f>
        <v>Freedoms importance -- Protection from states denying voting based on race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0.61799999999999999</v>
      </c>
      <c r="D63" s="9">
        <f>M63/M68</f>
        <v>0.71864406779661016</v>
      </c>
      <c r="E63" s="9">
        <f>N63/N68</f>
        <v>0.62055335968379444</v>
      </c>
      <c r="F63" s="9">
        <f>O63/O68</f>
        <v>0.55088495575221241</v>
      </c>
      <c r="G63" s="7"/>
      <c r="K63" t="s">
        <v>39</v>
      </c>
      <c r="L63">
        <v>618</v>
      </c>
      <c r="M63">
        <v>212</v>
      </c>
      <c r="N63">
        <v>157</v>
      </c>
      <c r="O63">
        <v>249</v>
      </c>
    </row>
    <row r="64" spans="1:15" x14ac:dyDescent="0.25">
      <c r="A64" s="10"/>
      <c r="B64" t="s">
        <v>40</v>
      </c>
      <c r="C64" s="9">
        <f>L64/L68</f>
        <v>0.214</v>
      </c>
      <c r="D64" s="9">
        <f>M64/M68</f>
        <v>0.16271186440677965</v>
      </c>
      <c r="E64" s="9">
        <f>N64/N68</f>
        <v>0.18181818181818182</v>
      </c>
      <c r="F64" s="9">
        <f>O64/O68</f>
        <v>0.26548672566371684</v>
      </c>
      <c r="G64" s="7"/>
      <c r="K64" t="s">
        <v>40</v>
      </c>
      <c r="L64">
        <v>214</v>
      </c>
      <c r="M64">
        <v>48</v>
      </c>
      <c r="N64">
        <v>46</v>
      </c>
      <c r="O64">
        <v>120</v>
      </c>
    </row>
    <row r="65" spans="1:15" x14ac:dyDescent="0.25">
      <c r="A65" s="10"/>
      <c r="B65" t="s">
        <v>41</v>
      </c>
      <c r="C65" s="9">
        <f>L65/L68</f>
        <v>9.2999999999999999E-2</v>
      </c>
      <c r="D65" s="9">
        <f>M65/M68</f>
        <v>7.796610169491526E-2</v>
      </c>
      <c r="E65" s="9">
        <f>N65/N68</f>
        <v>9.0909090909090912E-2</v>
      </c>
      <c r="F65" s="9">
        <f>O65/O68</f>
        <v>0.10398230088495575</v>
      </c>
      <c r="G65" s="7"/>
      <c r="K65" t="s">
        <v>41</v>
      </c>
      <c r="L65">
        <v>93</v>
      </c>
      <c r="M65">
        <v>23</v>
      </c>
      <c r="N65">
        <v>23</v>
      </c>
      <c r="O65">
        <v>47</v>
      </c>
    </row>
    <row r="66" spans="1:15" x14ac:dyDescent="0.25">
      <c r="A66" s="10"/>
      <c r="B66" t="s">
        <v>44</v>
      </c>
      <c r="C66" s="9">
        <f>(L66+L67)/L68</f>
        <v>7.4999999999999997E-2</v>
      </c>
      <c r="D66" s="9">
        <f>(M66+M67)/M68</f>
        <v>4.0677966101694912E-2</v>
      </c>
      <c r="E66" s="9">
        <f>(N66+N67)/N68</f>
        <v>0.1067193675889328</v>
      </c>
      <c r="F66" s="9">
        <f>(O66+O67)/O68</f>
        <v>7.9646017699115043E-2</v>
      </c>
      <c r="G66" s="7"/>
      <c r="K66" t="s">
        <v>42</v>
      </c>
      <c r="L66">
        <v>35</v>
      </c>
      <c r="M66">
        <v>5</v>
      </c>
      <c r="N66">
        <v>13</v>
      </c>
      <c r="O66">
        <v>17</v>
      </c>
    </row>
    <row r="67" spans="1:15" x14ac:dyDescent="0.25">
      <c r="A67" s="10"/>
      <c r="K67" t="s">
        <v>43</v>
      </c>
      <c r="L67">
        <v>40</v>
      </c>
      <c r="M67">
        <v>7</v>
      </c>
      <c r="N67">
        <v>14</v>
      </c>
      <c r="O67">
        <v>19</v>
      </c>
    </row>
    <row r="68" spans="1:15" x14ac:dyDescent="0.25">
      <c r="A68" s="10"/>
      <c r="J68" t="s">
        <v>1</v>
      </c>
      <c r="L68">
        <v>1000</v>
      </c>
      <c r="M68">
        <v>295</v>
      </c>
      <c r="N68">
        <v>253</v>
      </c>
      <c r="O68">
        <v>452</v>
      </c>
    </row>
    <row r="69" spans="1:15" x14ac:dyDescent="0.25">
      <c r="A69" s="10"/>
      <c r="B69" t="s">
        <v>338</v>
      </c>
      <c r="C69" s="17">
        <f>C63+C64</f>
        <v>0.83199999999999996</v>
      </c>
      <c r="D69" s="17">
        <f>D63+D64</f>
        <v>0.88135593220338981</v>
      </c>
      <c r="E69" s="17">
        <f>E63+E64</f>
        <v>0.80237154150197632</v>
      </c>
      <c r="F69" s="17">
        <f>F63+F64</f>
        <v>0.8163716814159292</v>
      </c>
    </row>
    <row r="70" spans="1:15" x14ac:dyDescent="0.25">
      <c r="A70" s="10"/>
      <c r="B70" t="s">
        <v>41</v>
      </c>
      <c r="C70" s="17">
        <f t="shared" ref="C70:F71" si="4">C65</f>
        <v>9.2999999999999999E-2</v>
      </c>
      <c r="D70" s="17">
        <f t="shared" si="4"/>
        <v>7.796610169491526E-2</v>
      </c>
      <c r="E70" s="17">
        <f t="shared" si="4"/>
        <v>9.0909090909090912E-2</v>
      </c>
      <c r="F70" s="17">
        <f t="shared" si="4"/>
        <v>0.10398230088495575</v>
      </c>
    </row>
    <row r="71" spans="1:15" x14ac:dyDescent="0.25">
      <c r="A71" s="10"/>
      <c r="B71" t="s">
        <v>44</v>
      </c>
      <c r="C71" s="17">
        <f t="shared" si="4"/>
        <v>7.4999999999999997E-2</v>
      </c>
      <c r="D71" s="17">
        <f t="shared" si="4"/>
        <v>4.0677966101694912E-2</v>
      </c>
      <c r="E71" s="17">
        <f t="shared" si="4"/>
        <v>0.1067193675889328</v>
      </c>
      <c r="F71" s="17">
        <f t="shared" si="4"/>
        <v>7.9646017699115043E-2</v>
      </c>
    </row>
    <row r="72" spans="1:15" x14ac:dyDescent="0.25">
      <c r="A72" s="10"/>
    </row>
    <row r="73" spans="1:15" x14ac:dyDescent="0.25">
      <c r="A73" s="10"/>
    </row>
    <row r="74" spans="1:15" x14ac:dyDescent="0.25">
      <c r="A74" s="10"/>
      <c r="J74" t="s">
        <v>190</v>
      </c>
    </row>
    <row r="75" spans="1:15" x14ac:dyDescent="0.25">
      <c r="A75" s="10"/>
      <c r="J75" t="s">
        <v>0</v>
      </c>
    </row>
    <row r="76" spans="1:15" x14ac:dyDescent="0.25">
      <c r="A76" s="10" t="str">
        <f>J74</f>
        <v>Freedoms importance -- Protection from states denying voting based on race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0.61799999999999999</v>
      </c>
      <c r="D78" s="9">
        <f>M78/M83</f>
        <v>0.56533333333333335</v>
      </c>
      <c r="E78" s="9">
        <f>N78/N83</f>
        <v>0.59468438538205981</v>
      </c>
      <c r="F78" s="9">
        <f>O78/O83</f>
        <v>0.70061728395061729</v>
      </c>
      <c r="G78" s="7"/>
      <c r="K78" t="s">
        <v>39</v>
      </c>
      <c r="L78">
        <v>618</v>
      </c>
      <c r="M78">
        <v>212</v>
      </c>
      <c r="N78">
        <v>179</v>
      </c>
      <c r="O78">
        <v>227</v>
      </c>
    </row>
    <row r="79" spans="1:15" x14ac:dyDescent="0.25">
      <c r="A79" s="10"/>
      <c r="B79" s="13" t="s">
        <v>40</v>
      </c>
      <c r="C79" s="9">
        <f>L79/L83</f>
        <v>0.21299999999999999</v>
      </c>
      <c r="D79" s="9">
        <f>M79/M83</f>
        <v>0.22133333333333333</v>
      </c>
      <c r="E79" s="9">
        <f>N79/N83</f>
        <v>0.26245847176079734</v>
      </c>
      <c r="F79" s="9">
        <f>O79/O83</f>
        <v>0.15740740740740741</v>
      </c>
      <c r="G79" s="7"/>
      <c r="K79" t="s">
        <v>40</v>
      </c>
      <c r="L79">
        <v>213</v>
      </c>
      <c r="M79">
        <v>83</v>
      </c>
      <c r="N79">
        <v>79</v>
      </c>
      <c r="O79">
        <v>51</v>
      </c>
    </row>
    <row r="80" spans="1:15" x14ac:dyDescent="0.25">
      <c r="A80" s="10"/>
      <c r="B80" s="13" t="s">
        <v>41</v>
      </c>
      <c r="C80" s="9">
        <f>L80/L83</f>
        <v>9.2999999999999999E-2</v>
      </c>
      <c r="D80" s="9">
        <f>M80/M83</f>
        <v>0.12266666666666666</v>
      </c>
      <c r="E80" s="9">
        <f>N80/N83</f>
        <v>7.3089700996677748E-2</v>
      </c>
      <c r="F80" s="9">
        <f>O80/O83</f>
        <v>7.716049382716049E-2</v>
      </c>
      <c r="G80" s="7"/>
      <c r="K80" t="s">
        <v>41</v>
      </c>
      <c r="L80">
        <v>93</v>
      </c>
      <c r="M80">
        <v>46</v>
      </c>
      <c r="N80">
        <v>22</v>
      </c>
      <c r="O80">
        <v>25</v>
      </c>
    </row>
    <row r="81" spans="1:16" x14ac:dyDescent="0.25">
      <c r="A81" s="10"/>
      <c r="B81" s="13" t="s">
        <v>44</v>
      </c>
      <c r="C81" s="9">
        <f>(L81+L82)/L83</f>
        <v>7.5999999999999998E-2</v>
      </c>
      <c r="D81" s="9">
        <f>(M81+M82)/M83</f>
        <v>9.0666666666666673E-2</v>
      </c>
      <c r="E81" s="9">
        <f>(N81+N82)/N83</f>
        <v>6.9767441860465115E-2</v>
      </c>
      <c r="F81" s="9">
        <f>(O81+O82)/O83</f>
        <v>6.4814814814814811E-2</v>
      </c>
      <c r="G81" s="7"/>
      <c r="K81" t="s">
        <v>42</v>
      </c>
      <c r="L81">
        <v>35</v>
      </c>
      <c r="M81">
        <v>21</v>
      </c>
      <c r="N81">
        <v>6</v>
      </c>
      <c r="O81">
        <v>8</v>
      </c>
    </row>
    <row r="82" spans="1:16" x14ac:dyDescent="0.25">
      <c r="A82" s="10"/>
      <c r="K82" t="s">
        <v>43</v>
      </c>
      <c r="L82">
        <v>41</v>
      </c>
      <c r="M82">
        <v>13</v>
      </c>
      <c r="N82">
        <v>15</v>
      </c>
      <c r="O82">
        <v>13</v>
      </c>
    </row>
    <row r="83" spans="1:16" x14ac:dyDescent="0.25">
      <c r="A83" s="10"/>
      <c r="J83" t="s">
        <v>1</v>
      </c>
      <c r="L83">
        <v>1000</v>
      </c>
      <c r="M83">
        <v>375</v>
      </c>
      <c r="N83">
        <v>301</v>
      </c>
      <c r="O83">
        <v>324</v>
      </c>
    </row>
    <row r="84" spans="1:16" x14ac:dyDescent="0.25">
      <c r="A84" s="10"/>
      <c r="B84" t="s">
        <v>338</v>
      </c>
      <c r="C84" s="17">
        <f>C78+C79</f>
        <v>0.83099999999999996</v>
      </c>
      <c r="D84" s="17">
        <f>D78+D79</f>
        <v>0.78666666666666663</v>
      </c>
      <c r="E84" s="17">
        <f>E78+E79</f>
        <v>0.85714285714285721</v>
      </c>
      <c r="F84" s="17">
        <f>F78+F79</f>
        <v>0.85802469135802473</v>
      </c>
    </row>
    <row r="85" spans="1:16" x14ac:dyDescent="0.25">
      <c r="A85" s="10"/>
      <c r="B85" t="s">
        <v>41</v>
      </c>
      <c r="C85" s="17">
        <f t="shared" ref="C85:F86" si="5">C80</f>
        <v>9.2999999999999999E-2</v>
      </c>
      <c r="D85" s="17">
        <f t="shared" si="5"/>
        <v>0.12266666666666666</v>
      </c>
      <c r="E85" s="17">
        <f t="shared" si="5"/>
        <v>7.3089700996677748E-2</v>
      </c>
      <c r="F85" s="17">
        <f t="shared" si="5"/>
        <v>7.716049382716049E-2</v>
      </c>
    </row>
    <row r="86" spans="1:16" x14ac:dyDescent="0.25">
      <c r="A86" s="10"/>
      <c r="B86" t="s">
        <v>44</v>
      </c>
      <c r="C86" s="17">
        <f t="shared" si="5"/>
        <v>7.5999999999999998E-2</v>
      </c>
      <c r="D86" s="17">
        <f t="shared" si="5"/>
        <v>9.0666666666666673E-2</v>
      </c>
      <c r="E86" s="17">
        <f t="shared" si="5"/>
        <v>6.9767441860465115E-2</v>
      </c>
      <c r="F86" s="17">
        <f t="shared" si="5"/>
        <v>6.4814814814814811E-2</v>
      </c>
    </row>
    <row r="87" spans="1:16" x14ac:dyDescent="0.25">
      <c r="A87" s="10"/>
    </row>
    <row r="88" spans="1:16" x14ac:dyDescent="0.25">
      <c r="A88" s="10"/>
    </row>
    <row r="89" spans="1:16" x14ac:dyDescent="0.25">
      <c r="A89" s="10"/>
      <c r="J89" t="s">
        <v>191</v>
      </c>
    </row>
    <row r="90" spans="1:16" x14ac:dyDescent="0.25">
      <c r="A90" s="10"/>
      <c r="J90" t="s">
        <v>0</v>
      </c>
    </row>
    <row r="91" spans="1:16" x14ac:dyDescent="0.25">
      <c r="A91" s="10" t="str">
        <f>J89</f>
        <v>Freedoms importance -- Protection from states denying voting based on race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0.61776447105788423</v>
      </c>
      <c r="D93" s="9">
        <f>M93/M98</f>
        <v>0.65259740259740262</v>
      </c>
      <c r="E93" s="9">
        <f>N93/N98</f>
        <v>0.6328125</v>
      </c>
      <c r="F93" s="9">
        <f>O93/O98</f>
        <v>0.60305343511450382</v>
      </c>
      <c r="G93" s="9">
        <f>P93/P98</f>
        <v>0.55681818181818177</v>
      </c>
      <c r="K93" t="s">
        <v>39</v>
      </c>
      <c r="L93">
        <v>619</v>
      </c>
      <c r="M93">
        <v>201</v>
      </c>
      <c r="N93">
        <v>162</v>
      </c>
      <c r="O93">
        <v>158</v>
      </c>
      <c r="P93">
        <v>98</v>
      </c>
    </row>
    <row r="94" spans="1:16" x14ac:dyDescent="0.25">
      <c r="A94" s="10"/>
      <c r="B94" s="13" t="s">
        <v>40</v>
      </c>
      <c r="C94" s="9">
        <f>L94/L98</f>
        <v>0.21357285429141717</v>
      </c>
      <c r="D94" s="9">
        <f>M94/M98</f>
        <v>0.20779220779220781</v>
      </c>
      <c r="E94" s="9">
        <f>N94/N98</f>
        <v>0.20703125</v>
      </c>
      <c r="F94" s="9">
        <f>O94/O98</f>
        <v>0.20229007633587787</v>
      </c>
      <c r="G94" s="9">
        <f>P94/P98</f>
        <v>0.25</v>
      </c>
      <c r="K94" t="s">
        <v>40</v>
      </c>
      <c r="L94">
        <v>214</v>
      </c>
      <c r="M94">
        <v>64</v>
      </c>
      <c r="N94">
        <v>53</v>
      </c>
      <c r="O94">
        <v>53</v>
      </c>
      <c r="P94">
        <v>44</v>
      </c>
    </row>
    <row r="95" spans="1:16" x14ac:dyDescent="0.25">
      <c r="A95" s="10"/>
      <c r="B95" s="13" t="s">
        <v>41</v>
      </c>
      <c r="C95" s="9">
        <f>L95/L98</f>
        <v>9.3812375249500993E-2</v>
      </c>
      <c r="D95" s="9">
        <f>M95/M98</f>
        <v>7.1428571428571425E-2</v>
      </c>
      <c r="E95" s="9">
        <f>N95/N98</f>
        <v>8.984375E-2</v>
      </c>
      <c r="F95" s="9">
        <f>O95/O98</f>
        <v>0.13740458015267176</v>
      </c>
      <c r="G95" s="9">
        <f>P95/P98</f>
        <v>7.3863636363636367E-2</v>
      </c>
      <c r="K95" t="s">
        <v>41</v>
      </c>
      <c r="L95">
        <v>94</v>
      </c>
      <c r="M95">
        <v>22</v>
      </c>
      <c r="N95">
        <v>23</v>
      </c>
      <c r="O95">
        <v>36</v>
      </c>
      <c r="P95">
        <v>13</v>
      </c>
    </row>
    <row r="96" spans="1:16" x14ac:dyDescent="0.25">
      <c r="A96" s="10"/>
      <c r="B96" s="13" t="s">
        <v>44</v>
      </c>
      <c r="C96" s="9">
        <f>(L96+L97)/L98</f>
        <v>7.4850299401197598E-2</v>
      </c>
      <c r="D96" s="9">
        <f>(M96+M97)/M98</f>
        <v>6.8181818181818177E-2</v>
      </c>
      <c r="E96" s="9">
        <f>(N96+N97)/N98</f>
        <v>7.03125E-2</v>
      </c>
      <c r="F96" s="9">
        <f>(O96+O97)/O98</f>
        <v>5.7251908396946563E-2</v>
      </c>
      <c r="G96" s="9">
        <f>(P96+P97)/P98</f>
        <v>0.11931818181818182</v>
      </c>
      <c r="K96" t="s">
        <v>42</v>
      </c>
      <c r="L96">
        <v>35</v>
      </c>
      <c r="M96">
        <v>9</v>
      </c>
      <c r="N96">
        <v>6</v>
      </c>
      <c r="O96">
        <v>8</v>
      </c>
      <c r="P96">
        <v>12</v>
      </c>
    </row>
    <row r="97" spans="1:16" x14ac:dyDescent="0.25">
      <c r="A97" s="10"/>
      <c r="K97" t="s">
        <v>43</v>
      </c>
      <c r="L97">
        <v>40</v>
      </c>
      <c r="M97">
        <v>12</v>
      </c>
      <c r="N97">
        <v>12</v>
      </c>
      <c r="O97">
        <v>7</v>
      </c>
      <c r="P97">
        <v>9</v>
      </c>
    </row>
    <row r="98" spans="1:16" x14ac:dyDescent="0.25">
      <c r="A98" s="10"/>
      <c r="J98" t="s">
        <v>1</v>
      </c>
      <c r="L98">
        <v>1002</v>
      </c>
      <c r="M98">
        <v>308</v>
      </c>
      <c r="N98">
        <v>256</v>
      </c>
      <c r="O98">
        <v>262</v>
      </c>
      <c r="P98">
        <v>176</v>
      </c>
    </row>
    <row r="99" spans="1:16" x14ac:dyDescent="0.25">
      <c r="A99" s="10"/>
      <c r="B99" t="s">
        <v>338</v>
      </c>
      <c r="C99" s="17">
        <f>C93+C94</f>
        <v>0.83133732534930138</v>
      </c>
      <c r="D99" s="17">
        <f>D93+D94</f>
        <v>0.86038961038961048</v>
      </c>
      <c r="E99" s="17">
        <f>E93+E94</f>
        <v>0.83984375</v>
      </c>
      <c r="F99" s="17">
        <f>F93+F94</f>
        <v>0.80534351145038174</v>
      </c>
      <c r="G99" s="17">
        <f>G93+G94</f>
        <v>0.80681818181818177</v>
      </c>
    </row>
    <row r="100" spans="1:16" x14ac:dyDescent="0.25">
      <c r="A100" s="10"/>
      <c r="B100" t="s">
        <v>41</v>
      </c>
      <c r="C100" s="17">
        <f t="shared" ref="C100:G101" si="6">C95</f>
        <v>9.3812375249500993E-2</v>
      </c>
      <c r="D100" s="17">
        <f t="shared" si="6"/>
        <v>7.1428571428571425E-2</v>
      </c>
      <c r="E100" s="17">
        <f t="shared" si="6"/>
        <v>8.984375E-2</v>
      </c>
      <c r="F100" s="17">
        <f t="shared" si="6"/>
        <v>0.13740458015267176</v>
      </c>
      <c r="G100" s="17">
        <f t="shared" si="6"/>
        <v>7.3863636363636367E-2</v>
      </c>
    </row>
    <row r="101" spans="1:16" x14ac:dyDescent="0.25">
      <c r="A101" s="10"/>
      <c r="B101" t="s">
        <v>44</v>
      </c>
      <c r="C101" s="17">
        <f t="shared" si="6"/>
        <v>7.4850299401197598E-2</v>
      </c>
      <c r="D101" s="17">
        <f t="shared" si="6"/>
        <v>6.8181818181818177E-2</v>
      </c>
      <c r="E101" s="17">
        <f t="shared" si="6"/>
        <v>7.03125E-2</v>
      </c>
      <c r="F101" s="17">
        <f t="shared" si="6"/>
        <v>5.7251908396946563E-2</v>
      </c>
      <c r="G101" s="17">
        <f t="shared" si="6"/>
        <v>0.11931818181818182</v>
      </c>
    </row>
    <row r="102" spans="1:16" x14ac:dyDescent="0.25">
      <c r="A102" s="10"/>
    </row>
    <row r="103" spans="1:16" x14ac:dyDescent="0.25">
      <c r="A103" s="10"/>
    </row>
    <row r="104" spans="1:16" x14ac:dyDescent="0.25">
      <c r="A104" s="10"/>
      <c r="J104" t="s">
        <v>192</v>
      </c>
    </row>
    <row r="105" spans="1:16" x14ac:dyDescent="0.25">
      <c r="A105" s="10"/>
      <c r="J105" t="s">
        <v>0</v>
      </c>
    </row>
    <row r="106" spans="1:16" x14ac:dyDescent="0.25">
      <c r="A106" s="10" t="str">
        <f>J104</f>
        <v>Freedoms importance -- Protection from states denying voting based on race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0.61923847695390777</v>
      </c>
      <c r="D108" s="9">
        <f>M108/M113</f>
        <v>0.71131639722863738</v>
      </c>
      <c r="E108" s="9">
        <f>N108/N113</f>
        <v>0.57082452431289643</v>
      </c>
      <c r="F108" s="9">
        <f>O108/O113</f>
        <v>0.43478260869565216</v>
      </c>
      <c r="G108" s="7"/>
      <c r="K108" t="s">
        <v>39</v>
      </c>
      <c r="L108">
        <v>618</v>
      </c>
      <c r="M108">
        <v>308</v>
      </c>
      <c r="N108">
        <v>270</v>
      </c>
      <c r="O108">
        <v>40</v>
      </c>
    </row>
    <row r="109" spans="1:16" x14ac:dyDescent="0.25">
      <c r="A109" s="10"/>
      <c r="B109" s="13" t="s">
        <v>40</v>
      </c>
      <c r="C109" s="9">
        <f>L109/L113</f>
        <v>0.21442885771543085</v>
      </c>
      <c r="D109" s="9">
        <f>M109/M113</f>
        <v>0.16397228637413394</v>
      </c>
      <c r="E109" s="9">
        <f>N109/N113</f>
        <v>0.25158562367864695</v>
      </c>
      <c r="F109" s="9">
        <f>O109/O113</f>
        <v>0.2608695652173913</v>
      </c>
      <c r="G109" s="7"/>
      <c r="K109" t="s">
        <v>40</v>
      </c>
      <c r="L109">
        <v>214</v>
      </c>
      <c r="M109">
        <v>71</v>
      </c>
      <c r="N109">
        <v>119</v>
      </c>
      <c r="O109">
        <v>24</v>
      </c>
    </row>
    <row r="110" spans="1:16" x14ac:dyDescent="0.25">
      <c r="A110" s="10"/>
      <c r="B110" s="13" t="s">
        <v>41</v>
      </c>
      <c r="C110" s="9">
        <f>L110/L113</f>
        <v>9.3186372745490978E-2</v>
      </c>
      <c r="D110" s="9">
        <f>M110/M113</f>
        <v>4.8498845265588918E-2</v>
      </c>
      <c r="E110" s="9">
        <f>N110/N113</f>
        <v>0.12050739957716702</v>
      </c>
      <c r="F110" s="9">
        <f>O110/O113</f>
        <v>0.16304347826086957</v>
      </c>
      <c r="G110" s="7"/>
      <c r="K110" t="s">
        <v>41</v>
      </c>
      <c r="L110">
        <v>93</v>
      </c>
      <c r="M110">
        <v>21</v>
      </c>
      <c r="N110">
        <v>57</v>
      </c>
      <c r="O110">
        <v>15</v>
      </c>
    </row>
    <row r="111" spans="1:16" x14ac:dyDescent="0.25">
      <c r="A111" s="10"/>
      <c r="B111" s="13" t="s">
        <v>44</v>
      </c>
      <c r="C111" s="9">
        <f>(L111+L112)/L113</f>
        <v>7.3146292585170344E-2</v>
      </c>
      <c r="D111" s="9">
        <f>(M111+M112)/M113</f>
        <v>7.6212471131639717E-2</v>
      </c>
      <c r="E111" s="9">
        <f>(N111+N112)/N113</f>
        <v>5.7082452431289642E-2</v>
      </c>
      <c r="F111" s="9">
        <f>(O111+O112)/O113</f>
        <v>0.14130434782608695</v>
      </c>
      <c r="G111" s="7"/>
      <c r="K111" t="s">
        <v>42</v>
      </c>
      <c r="L111">
        <v>34</v>
      </c>
      <c r="M111">
        <v>12</v>
      </c>
      <c r="N111">
        <v>10</v>
      </c>
      <c r="O111">
        <v>12</v>
      </c>
    </row>
    <row r="112" spans="1:16" x14ac:dyDescent="0.25">
      <c r="A112" s="10"/>
      <c r="K112" t="s">
        <v>43</v>
      </c>
      <c r="L112">
        <v>39</v>
      </c>
      <c r="M112">
        <v>21</v>
      </c>
      <c r="N112">
        <v>17</v>
      </c>
      <c r="O112">
        <v>1</v>
      </c>
    </row>
    <row r="113" spans="1:16" x14ac:dyDescent="0.25">
      <c r="A113" s="10"/>
      <c r="J113" t="s">
        <v>1</v>
      </c>
      <c r="L113">
        <v>998</v>
      </c>
      <c r="M113">
        <v>433</v>
      </c>
      <c r="N113">
        <v>473</v>
      </c>
      <c r="O113">
        <v>92</v>
      </c>
    </row>
    <row r="114" spans="1:16" x14ac:dyDescent="0.25">
      <c r="A114" s="10"/>
      <c r="B114" t="s">
        <v>338</v>
      </c>
      <c r="C114" s="17">
        <f>C108+C109</f>
        <v>0.83366733466933862</v>
      </c>
      <c r="D114" s="17">
        <f>D108+D109</f>
        <v>0.87528868360277134</v>
      </c>
      <c r="E114" s="17">
        <f>E108+E109</f>
        <v>0.82241014799154333</v>
      </c>
      <c r="F114" s="17">
        <f>F108+F109</f>
        <v>0.69565217391304346</v>
      </c>
    </row>
    <row r="115" spans="1:16" x14ac:dyDescent="0.25">
      <c r="A115" s="10"/>
      <c r="B115" t="s">
        <v>41</v>
      </c>
      <c r="C115" s="17">
        <f t="shared" ref="C115:F116" si="7">C110</f>
        <v>9.3186372745490978E-2</v>
      </c>
      <c r="D115" s="17">
        <f t="shared" si="7"/>
        <v>4.8498845265588918E-2</v>
      </c>
      <c r="E115" s="17">
        <f t="shared" si="7"/>
        <v>0.12050739957716702</v>
      </c>
      <c r="F115" s="17">
        <f t="shared" si="7"/>
        <v>0.16304347826086957</v>
      </c>
    </row>
    <row r="116" spans="1:16" x14ac:dyDescent="0.25">
      <c r="A116" s="10"/>
      <c r="B116" t="s">
        <v>44</v>
      </c>
      <c r="C116" s="17">
        <f t="shared" si="7"/>
        <v>7.3146292585170344E-2</v>
      </c>
      <c r="D116" s="17">
        <f t="shared" si="7"/>
        <v>7.6212471131639717E-2</v>
      </c>
      <c r="E116" s="17">
        <f t="shared" si="7"/>
        <v>5.7082452431289642E-2</v>
      </c>
      <c r="F116" s="17">
        <f t="shared" si="7"/>
        <v>0.14130434782608695</v>
      </c>
    </row>
    <row r="117" spans="1:16" x14ac:dyDescent="0.25">
      <c r="A117" s="10"/>
    </row>
    <row r="118" spans="1:16" x14ac:dyDescent="0.25">
      <c r="A118" s="10"/>
    </row>
    <row r="119" spans="1:16" x14ac:dyDescent="0.25">
      <c r="A119" s="10"/>
      <c r="J119" t="s">
        <v>193</v>
      </c>
    </row>
    <row r="120" spans="1:16" x14ac:dyDescent="0.25">
      <c r="A120" s="10"/>
      <c r="J120" t="s">
        <v>0</v>
      </c>
    </row>
    <row r="121" spans="1:16" x14ac:dyDescent="0.25">
      <c r="A121" s="10" t="str">
        <f>J119</f>
        <v>Freedoms importance -- Protection from states denying voting based on race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0.61838161838161843</v>
      </c>
      <c r="D123" s="9">
        <f>M123/M128</f>
        <v>0.79947229551451182</v>
      </c>
      <c r="E123" s="9">
        <f>N123/N128</f>
        <v>0.50877192982456143</v>
      </c>
      <c r="F123" s="9">
        <f>O123/O128</f>
        <v>0.83333333333333337</v>
      </c>
      <c r="G123" s="9">
        <f>P123/P128</f>
        <v>0.49769585253456222</v>
      </c>
      <c r="K123" t="s">
        <v>39</v>
      </c>
      <c r="L123">
        <v>619</v>
      </c>
      <c r="M123">
        <v>303</v>
      </c>
      <c r="N123">
        <v>203</v>
      </c>
      <c r="O123">
        <v>5</v>
      </c>
      <c r="P123">
        <v>108</v>
      </c>
    </row>
    <row r="124" spans="1:16" x14ac:dyDescent="0.25">
      <c r="A124" s="10"/>
      <c r="B124" s="13" t="s">
        <v>40</v>
      </c>
      <c r="C124" s="9">
        <f>L124/L128</f>
        <v>0.2127872127872128</v>
      </c>
      <c r="D124" s="9">
        <f>M124/M128</f>
        <v>0.15567282321899736</v>
      </c>
      <c r="E124" s="9">
        <f>N124/N128</f>
        <v>0.23308270676691728</v>
      </c>
      <c r="F124" s="9">
        <f>O124/O128</f>
        <v>0.16666666666666666</v>
      </c>
      <c r="G124" s="9">
        <f>P124/P128</f>
        <v>0.27649769585253459</v>
      </c>
      <c r="K124" t="s">
        <v>40</v>
      </c>
      <c r="L124">
        <v>213</v>
      </c>
      <c r="M124">
        <v>59</v>
      </c>
      <c r="N124">
        <v>93</v>
      </c>
      <c r="O124">
        <v>1</v>
      </c>
      <c r="P124">
        <v>60</v>
      </c>
    </row>
    <row r="125" spans="1:16" x14ac:dyDescent="0.25">
      <c r="A125" s="10"/>
      <c r="B125" s="13" t="s">
        <v>41</v>
      </c>
      <c r="C125" s="9">
        <f>L125/L128</f>
        <v>9.2907092907092911E-2</v>
      </c>
      <c r="D125" s="9">
        <f>M125/M128</f>
        <v>3.6939313984168866E-2</v>
      </c>
      <c r="E125" s="9">
        <f>N125/N128</f>
        <v>0.13032581453634084</v>
      </c>
      <c r="F125" s="9">
        <f>O125/O128</f>
        <v>0</v>
      </c>
      <c r="G125" s="9">
        <f>P125/P128</f>
        <v>0.12442396313364056</v>
      </c>
      <c r="K125" t="s">
        <v>41</v>
      </c>
      <c r="L125">
        <v>93</v>
      </c>
      <c r="M125">
        <v>14</v>
      </c>
      <c r="N125">
        <v>52</v>
      </c>
      <c r="O125">
        <v>0</v>
      </c>
      <c r="P125">
        <v>27</v>
      </c>
    </row>
    <row r="126" spans="1:16" x14ac:dyDescent="0.25">
      <c r="A126" s="10"/>
      <c r="B126" s="13" t="s">
        <v>44</v>
      </c>
      <c r="C126" s="9">
        <f>(L126+L127)/L128</f>
        <v>7.5924075924075921E-2</v>
      </c>
      <c r="D126" s="9">
        <f>(M126+M127)/M128</f>
        <v>7.9155672823219003E-3</v>
      </c>
      <c r="E126" s="9">
        <f>(N126+N127)/N128</f>
        <v>0.12781954887218044</v>
      </c>
      <c r="F126" s="9">
        <f>(O126+O127)/O128</f>
        <v>0</v>
      </c>
      <c r="G126" s="9">
        <f>(P126+P127)/P128</f>
        <v>0.10138248847926268</v>
      </c>
      <c r="K126" t="s">
        <v>42</v>
      </c>
      <c r="L126">
        <v>35</v>
      </c>
      <c r="M126">
        <v>2</v>
      </c>
      <c r="N126">
        <v>19</v>
      </c>
      <c r="O126">
        <v>0</v>
      </c>
      <c r="P126">
        <v>14</v>
      </c>
    </row>
    <row r="127" spans="1:16" x14ac:dyDescent="0.25">
      <c r="A127" s="10"/>
      <c r="K127" t="s">
        <v>43</v>
      </c>
      <c r="L127">
        <v>41</v>
      </c>
      <c r="M127">
        <v>1</v>
      </c>
      <c r="N127">
        <v>32</v>
      </c>
      <c r="O127">
        <v>0</v>
      </c>
      <c r="P127">
        <v>8</v>
      </c>
    </row>
    <row r="128" spans="1:16" x14ac:dyDescent="0.25">
      <c r="A128" s="10"/>
      <c r="J128" t="s">
        <v>1</v>
      </c>
      <c r="L128">
        <v>1001</v>
      </c>
      <c r="M128">
        <v>379</v>
      </c>
      <c r="N128">
        <v>399</v>
      </c>
      <c r="O128">
        <v>6</v>
      </c>
      <c r="P128">
        <v>217</v>
      </c>
    </row>
    <row r="129" spans="2:7" x14ac:dyDescent="0.25">
      <c r="B129" t="s">
        <v>338</v>
      </c>
      <c r="C129" s="17">
        <f>C123+C124</f>
        <v>0.83116883116883122</v>
      </c>
      <c r="D129" s="17">
        <f>D123+D124</f>
        <v>0.95514511873350916</v>
      </c>
      <c r="E129" s="17">
        <f>E123+E124</f>
        <v>0.74185463659147866</v>
      </c>
      <c r="F129" s="17">
        <f>F123+F124</f>
        <v>1</v>
      </c>
      <c r="G129" s="17">
        <f>G123+G124</f>
        <v>0.77419354838709675</v>
      </c>
    </row>
    <row r="130" spans="2:7" x14ac:dyDescent="0.25">
      <c r="B130" t="s">
        <v>41</v>
      </c>
      <c r="C130" s="17">
        <f t="shared" ref="C130:G131" si="8">C125</f>
        <v>9.2907092907092911E-2</v>
      </c>
      <c r="D130" s="17">
        <f t="shared" si="8"/>
        <v>3.6939313984168866E-2</v>
      </c>
      <c r="E130" s="17">
        <f t="shared" si="8"/>
        <v>0.13032581453634084</v>
      </c>
      <c r="F130" s="17">
        <f t="shared" si="8"/>
        <v>0</v>
      </c>
      <c r="G130" s="17">
        <f t="shared" si="8"/>
        <v>0.12442396313364056</v>
      </c>
    </row>
    <row r="131" spans="2:7" x14ac:dyDescent="0.25">
      <c r="B131" t="s">
        <v>44</v>
      </c>
      <c r="C131" s="17">
        <f t="shared" si="8"/>
        <v>7.5924075924075921E-2</v>
      </c>
      <c r="D131" s="17">
        <f t="shared" si="8"/>
        <v>7.9155672823219003E-3</v>
      </c>
      <c r="E131" s="17">
        <f t="shared" si="8"/>
        <v>0.12781954887218044</v>
      </c>
      <c r="F131" s="17">
        <f t="shared" si="8"/>
        <v>0</v>
      </c>
      <c r="G131" s="17">
        <f t="shared" si="8"/>
        <v>0.10138248847926268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1B365-DE08-B34E-8E41-BDF71F4D262A}">
  <dimension ref="A1:P131"/>
  <sheetViews>
    <sheetView showGridLines="0"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275</v>
      </c>
    </row>
    <row r="2" spans="1:16" x14ac:dyDescent="0.25">
      <c r="A2" s="10"/>
      <c r="J2" t="s">
        <v>0</v>
      </c>
    </row>
    <row r="3" spans="1:16" x14ac:dyDescent="0.25">
      <c r="A3" s="10" t="str">
        <f>J1</f>
        <v>Freedoms importance -- Protection from states denying voting based on gender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0.59018036072144286</v>
      </c>
      <c r="D5" s="9">
        <f>M5/M10</f>
        <v>0.70418006430868163</v>
      </c>
      <c r="E5" s="9">
        <f>N5/N10</f>
        <v>0.62080536912751683</v>
      </c>
      <c r="F5" s="9">
        <f>O5/O10</f>
        <v>0.44126984126984126</v>
      </c>
      <c r="G5" s="9">
        <f>P5/P10</f>
        <v>0.6216216216216216</v>
      </c>
      <c r="K5" t="s">
        <v>39</v>
      </c>
      <c r="L5">
        <v>589</v>
      </c>
      <c r="M5">
        <v>219</v>
      </c>
      <c r="N5">
        <v>185</v>
      </c>
      <c r="O5">
        <v>139</v>
      </c>
      <c r="P5">
        <v>46</v>
      </c>
    </row>
    <row r="6" spans="1:16" x14ac:dyDescent="0.25">
      <c r="A6" s="10"/>
      <c r="B6" s="13" t="s">
        <v>40</v>
      </c>
      <c r="C6" s="9">
        <f>L6/L10</f>
        <v>0.21743486973947895</v>
      </c>
      <c r="D6" s="9">
        <f>M6/M10</f>
        <v>0.20900321543408359</v>
      </c>
      <c r="E6" s="9">
        <f>N6/N10</f>
        <v>0.17785234899328858</v>
      </c>
      <c r="F6" s="9">
        <f>O6/O10</f>
        <v>0.26666666666666666</v>
      </c>
      <c r="G6" s="9">
        <f>P6/P10</f>
        <v>0.20270270270270271</v>
      </c>
      <c r="K6" t="s">
        <v>40</v>
      </c>
      <c r="L6">
        <v>217</v>
      </c>
      <c r="M6">
        <v>65</v>
      </c>
      <c r="N6">
        <v>53</v>
      </c>
      <c r="O6">
        <v>84</v>
      </c>
      <c r="P6">
        <v>15</v>
      </c>
    </row>
    <row r="7" spans="1:16" x14ac:dyDescent="0.25">
      <c r="A7" s="10"/>
      <c r="B7" s="13" t="s">
        <v>41</v>
      </c>
      <c r="C7" s="9">
        <f>L7/L10</f>
        <v>9.0180360721442893E-2</v>
      </c>
      <c r="D7" s="9">
        <f>M7/M10</f>
        <v>4.5016077170418008E-2</v>
      </c>
      <c r="E7" s="9">
        <f>N7/N10</f>
        <v>9.3959731543624164E-2</v>
      </c>
      <c r="F7" s="9">
        <f>O7/O10</f>
        <v>0.13333333333333333</v>
      </c>
      <c r="G7" s="9">
        <f>P7/P10</f>
        <v>8.1081081081081086E-2</v>
      </c>
      <c r="K7" t="s">
        <v>41</v>
      </c>
      <c r="L7">
        <v>90</v>
      </c>
      <c r="M7">
        <v>14</v>
      </c>
      <c r="N7">
        <v>28</v>
      </c>
      <c r="O7">
        <v>42</v>
      </c>
      <c r="P7">
        <v>6</v>
      </c>
    </row>
    <row r="8" spans="1:16" x14ac:dyDescent="0.25">
      <c r="A8" s="10"/>
      <c r="B8" s="13" t="s">
        <v>44</v>
      </c>
      <c r="C8" s="9">
        <f>(L8+L9)/L10</f>
        <v>0.10220440881763528</v>
      </c>
      <c r="D8" s="9">
        <f>(M8+M9)/M10</f>
        <v>4.1800643086816719E-2</v>
      </c>
      <c r="E8" s="9">
        <f>(N8+N9)/N10</f>
        <v>0.10738255033557047</v>
      </c>
      <c r="F8" s="9">
        <f>(O8+O9)/O10</f>
        <v>0.15873015873015872</v>
      </c>
      <c r="G8" s="9">
        <f>(P8+P9)/P10</f>
        <v>9.45945945945946E-2</v>
      </c>
      <c r="K8" t="s">
        <v>42</v>
      </c>
      <c r="L8">
        <v>54</v>
      </c>
      <c r="M8">
        <v>7</v>
      </c>
      <c r="N8">
        <v>18</v>
      </c>
      <c r="O8">
        <v>26</v>
      </c>
      <c r="P8">
        <v>3</v>
      </c>
    </row>
    <row r="9" spans="1:16" x14ac:dyDescent="0.25">
      <c r="A9" s="10"/>
      <c r="K9" t="s">
        <v>43</v>
      </c>
      <c r="L9">
        <v>48</v>
      </c>
      <c r="M9">
        <v>6</v>
      </c>
      <c r="N9">
        <v>14</v>
      </c>
      <c r="O9">
        <v>24</v>
      </c>
      <c r="P9">
        <v>4</v>
      </c>
    </row>
    <row r="10" spans="1:16" x14ac:dyDescent="0.25">
      <c r="A10" s="10"/>
      <c r="J10" t="s">
        <v>1</v>
      </c>
      <c r="L10">
        <v>998</v>
      </c>
      <c r="M10">
        <v>311</v>
      </c>
      <c r="N10">
        <v>298</v>
      </c>
      <c r="O10">
        <v>315</v>
      </c>
      <c r="P10">
        <v>74</v>
      </c>
    </row>
    <row r="11" spans="1:16" x14ac:dyDescent="0.25">
      <c r="A11" s="10"/>
      <c r="B11" t="s">
        <v>338</v>
      </c>
      <c r="C11" s="17">
        <f>C5+C6</f>
        <v>0.80761523046092187</v>
      </c>
      <c r="D11" s="17">
        <f>D5+D6</f>
        <v>0.91318327974276525</v>
      </c>
      <c r="E11" s="17">
        <f>E5+E6</f>
        <v>0.79865771812080544</v>
      </c>
      <c r="F11" s="17">
        <f>F5+F6</f>
        <v>0.70793650793650786</v>
      </c>
      <c r="G11" s="17">
        <f>G5+G6</f>
        <v>0.82432432432432434</v>
      </c>
    </row>
    <row r="12" spans="1:16" x14ac:dyDescent="0.25">
      <c r="A12" s="10"/>
      <c r="B12" t="s">
        <v>41</v>
      </c>
      <c r="C12" s="17">
        <f t="shared" ref="C12:G13" si="0">C7</f>
        <v>9.0180360721442893E-2</v>
      </c>
      <c r="D12" s="17">
        <f t="shared" si="0"/>
        <v>4.5016077170418008E-2</v>
      </c>
      <c r="E12" s="17">
        <f t="shared" si="0"/>
        <v>9.3959731543624164E-2</v>
      </c>
      <c r="F12" s="17">
        <f t="shared" si="0"/>
        <v>0.13333333333333333</v>
      </c>
      <c r="G12" s="17">
        <f t="shared" si="0"/>
        <v>8.1081081081081086E-2</v>
      </c>
    </row>
    <row r="13" spans="1:16" x14ac:dyDescent="0.25">
      <c r="A13" s="10"/>
      <c r="B13" t="s">
        <v>44</v>
      </c>
      <c r="C13" s="17">
        <f t="shared" si="0"/>
        <v>0.10220440881763528</v>
      </c>
      <c r="D13" s="17">
        <f t="shared" si="0"/>
        <v>4.1800643086816719E-2</v>
      </c>
      <c r="E13" s="17">
        <f t="shared" si="0"/>
        <v>0.10738255033557047</v>
      </c>
      <c r="F13" s="17">
        <f t="shared" si="0"/>
        <v>0.15873015873015872</v>
      </c>
      <c r="G13" s="17">
        <f t="shared" si="0"/>
        <v>9.45945945945946E-2</v>
      </c>
    </row>
    <row r="14" spans="1:16" x14ac:dyDescent="0.25">
      <c r="A14" s="10"/>
    </row>
    <row r="15" spans="1:16" x14ac:dyDescent="0.25">
      <c r="A15" s="10"/>
      <c r="B15" t="s">
        <v>45</v>
      </c>
      <c r="J15" t="s">
        <v>194</v>
      </c>
    </row>
    <row r="16" spans="1:16" x14ac:dyDescent="0.25">
      <c r="A16" s="10"/>
      <c r="J16" t="s">
        <v>0</v>
      </c>
    </row>
    <row r="17" spans="1:16" x14ac:dyDescent="0.25">
      <c r="A17" s="10" t="str">
        <f>J15</f>
        <v>Freedoms importance -- Protection from states denying voting based on gender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0.58958958958958962</v>
      </c>
      <c r="D19" s="9">
        <f>M19/M24</f>
        <v>0.85169491525423724</v>
      </c>
      <c r="E19" s="9">
        <f>N19/N24</f>
        <v>0.55780346820809246</v>
      </c>
      <c r="F19" s="9">
        <f>O19/O24</f>
        <v>0.478134110787172</v>
      </c>
      <c r="G19" s="9">
        <f>P19/P24</f>
        <v>0.41891891891891891</v>
      </c>
      <c r="K19" t="s">
        <v>39</v>
      </c>
      <c r="L19">
        <v>589</v>
      </c>
      <c r="M19">
        <v>201</v>
      </c>
      <c r="N19">
        <v>193</v>
      </c>
      <c r="O19">
        <v>164</v>
      </c>
      <c r="P19">
        <v>31</v>
      </c>
    </row>
    <row r="20" spans="1:16" x14ac:dyDescent="0.25">
      <c r="A20" s="10"/>
      <c r="B20" s="13" t="s">
        <v>40</v>
      </c>
      <c r="C20" s="9">
        <f>L20/L24</f>
        <v>0.21721721721721721</v>
      </c>
      <c r="D20" s="9">
        <f>M20/M24</f>
        <v>9.7457627118644072E-2</v>
      </c>
      <c r="E20" s="9">
        <f>N20/N24</f>
        <v>0.24855491329479767</v>
      </c>
      <c r="F20" s="9">
        <f>O20/O24</f>
        <v>0.25947521865889212</v>
      </c>
      <c r="G20" s="9">
        <f>P20/P24</f>
        <v>0.25675675675675674</v>
      </c>
      <c r="K20" t="s">
        <v>40</v>
      </c>
      <c r="L20">
        <v>217</v>
      </c>
      <c r="M20">
        <v>23</v>
      </c>
      <c r="N20">
        <v>86</v>
      </c>
      <c r="O20">
        <v>89</v>
      </c>
      <c r="P20">
        <v>19</v>
      </c>
    </row>
    <row r="21" spans="1:16" x14ac:dyDescent="0.25">
      <c r="A21" s="10"/>
      <c r="B21" s="13" t="s">
        <v>41</v>
      </c>
      <c r="C21" s="9">
        <f>L21/L24</f>
        <v>9.0090090090090086E-2</v>
      </c>
      <c r="D21" s="9">
        <f>M21/M24</f>
        <v>3.3898305084745763E-2</v>
      </c>
      <c r="E21" s="9">
        <f>N21/N24</f>
        <v>8.9595375722543349E-2</v>
      </c>
      <c r="F21" s="9">
        <f>O21/O24</f>
        <v>0.119533527696793</v>
      </c>
      <c r="G21" s="9">
        <f>P21/P24</f>
        <v>0.13513513513513514</v>
      </c>
      <c r="K21" t="s">
        <v>41</v>
      </c>
      <c r="L21">
        <v>90</v>
      </c>
      <c r="M21">
        <v>8</v>
      </c>
      <c r="N21">
        <v>31</v>
      </c>
      <c r="O21">
        <v>41</v>
      </c>
      <c r="P21">
        <v>10</v>
      </c>
    </row>
    <row r="22" spans="1:16" x14ac:dyDescent="0.25">
      <c r="A22" s="10"/>
      <c r="B22" s="13" t="s">
        <v>44</v>
      </c>
      <c r="C22" s="9">
        <f>(L22+L23)/L24</f>
        <v>0.1031031031031031</v>
      </c>
      <c r="D22" s="9">
        <f>(M22+M23)/M24</f>
        <v>1.6949152542372881E-2</v>
      </c>
      <c r="E22" s="9">
        <f>(N22+N23)/N24</f>
        <v>0.10404624277456648</v>
      </c>
      <c r="F22" s="9">
        <f>(O22+O23)/O24</f>
        <v>0.14285714285714285</v>
      </c>
      <c r="G22" s="9">
        <f>(P22+P23)/P24</f>
        <v>0.1891891891891892</v>
      </c>
      <c r="K22" t="s">
        <v>42</v>
      </c>
      <c r="L22">
        <v>54</v>
      </c>
      <c r="M22">
        <v>3</v>
      </c>
      <c r="N22">
        <v>20</v>
      </c>
      <c r="O22">
        <v>28</v>
      </c>
      <c r="P22">
        <v>3</v>
      </c>
    </row>
    <row r="23" spans="1:16" x14ac:dyDescent="0.25">
      <c r="A23" s="10"/>
      <c r="K23" t="s">
        <v>43</v>
      </c>
      <c r="L23">
        <v>49</v>
      </c>
      <c r="M23">
        <v>1</v>
      </c>
      <c r="N23">
        <v>16</v>
      </c>
      <c r="O23">
        <v>21</v>
      </c>
      <c r="P23">
        <v>11</v>
      </c>
    </row>
    <row r="24" spans="1:16" x14ac:dyDescent="0.25">
      <c r="A24" s="10"/>
      <c r="J24" t="s">
        <v>1</v>
      </c>
      <c r="L24">
        <v>999</v>
      </c>
      <c r="M24">
        <v>236</v>
      </c>
      <c r="N24">
        <v>346</v>
      </c>
      <c r="O24">
        <v>343</v>
      </c>
      <c r="P24">
        <v>74</v>
      </c>
    </row>
    <row r="25" spans="1:16" x14ac:dyDescent="0.25">
      <c r="A25" s="10"/>
      <c r="B25" t="s">
        <v>338</v>
      </c>
      <c r="C25" s="17">
        <f>C19+C20</f>
        <v>0.80680680680680683</v>
      </c>
      <c r="D25" s="17">
        <f>D19+D20</f>
        <v>0.94915254237288127</v>
      </c>
      <c r="E25" s="17">
        <f>E19+E20</f>
        <v>0.80635838150289008</v>
      </c>
      <c r="F25" s="17">
        <f>F19+F20</f>
        <v>0.73760932944606417</v>
      </c>
      <c r="G25" s="17">
        <f>G19+G20</f>
        <v>0.67567567567567566</v>
      </c>
    </row>
    <row r="26" spans="1:16" x14ac:dyDescent="0.25">
      <c r="A26" s="10"/>
      <c r="B26" t="s">
        <v>41</v>
      </c>
      <c r="C26" s="17">
        <f t="shared" ref="C26:G27" si="1">C21</f>
        <v>9.0090090090090086E-2</v>
      </c>
      <c r="D26" s="17">
        <f t="shared" si="1"/>
        <v>3.3898305084745763E-2</v>
      </c>
      <c r="E26" s="17">
        <f t="shared" si="1"/>
        <v>8.9595375722543349E-2</v>
      </c>
      <c r="F26" s="17">
        <f t="shared" si="1"/>
        <v>0.119533527696793</v>
      </c>
      <c r="G26" s="17">
        <f t="shared" si="1"/>
        <v>0.13513513513513514</v>
      </c>
    </row>
    <row r="27" spans="1:16" x14ac:dyDescent="0.25">
      <c r="A27" s="10"/>
      <c r="B27" t="s">
        <v>44</v>
      </c>
      <c r="C27" s="17">
        <f t="shared" si="1"/>
        <v>0.1031031031031031</v>
      </c>
      <c r="D27" s="17">
        <f t="shared" si="1"/>
        <v>1.6949152542372881E-2</v>
      </c>
      <c r="E27" s="17">
        <f t="shared" si="1"/>
        <v>0.10404624277456648</v>
      </c>
      <c r="F27" s="17">
        <f t="shared" si="1"/>
        <v>0.14285714285714285</v>
      </c>
      <c r="G27" s="17">
        <f t="shared" si="1"/>
        <v>0.1891891891891892</v>
      </c>
    </row>
    <row r="28" spans="1:16" x14ac:dyDescent="0.25">
      <c r="A28" s="10"/>
    </row>
    <row r="29" spans="1:16" x14ac:dyDescent="0.25">
      <c r="A29" s="10"/>
      <c r="J29" t="s">
        <v>195</v>
      </c>
    </row>
    <row r="30" spans="1:16" x14ac:dyDescent="0.25">
      <c r="A30" s="10"/>
      <c r="J30" t="s">
        <v>0</v>
      </c>
    </row>
    <row r="31" spans="1:16" x14ac:dyDescent="0.25">
      <c r="A31" s="10" t="str">
        <f>J29</f>
        <v>Freedoms importance -- Protection from states denying voting based on gender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0.58841158841158836</v>
      </c>
      <c r="D33" s="9">
        <f>M33/M38</f>
        <v>0.61550151975683887</v>
      </c>
      <c r="E33" s="9">
        <f>N33/N38</f>
        <v>0.57345971563981046</v>
      </c>
      <c r="F33" s="9">
        <f>O33/O38</f>
        <v>0.43835616438356162</v>
      </c>
      <c r="G33" s="9">
        <f>P33/P38</f>
        <v>0.52542372881355937</v>
      </c>
      <c r="K33" t="s">
        <v>39</v>
      </c>
      <c r="L33">
        <v>589</v>
      </c>
      <c r="M33">
        <v>405</v>
      </c>
      <c r="N33">
        <v>121</v>
      </c>
      <c r="O33">
        <v>32</v>
      </c>
      <c r="P33">
        <v>31</v>
      </c>
    </row>
    <row r="34" spans="1:16" x14ac:dyDescent="0.25">
      <c r="A34" s="10"/>
      <c r="B34" s="13" t="s">
        <v>40</v>
      </c>
      <c r="C34" s="9">
        <f>L34/L38</f>
        <v>0.21578421578421578</v>
      </c>
      <c r="D34" s="9">
        <f>M34/M38</f>
        <v>0.17325227963525835</v>
      </c>
      <c r="E34" s="9">
        <f>N34/N38</f>
        <v>0.27014218009478674</v>
      </c>
      <c r="F34" s="9">
        <f>O34/O38</f>
        <v>0.43835616438356162</v>
      </c>
      <c r="G34" s="9">
        <f>P34/P38</f>
        <v>0.22033898305084745</v>
      </c>
      <c r="K34" t="s">
        <v>40</v>
      </c>
      <c r="L34">
        <v>216</v>
      </c>
      <c r="M34">
        <v>114</v>
      </c>
      <c r="N34">
        <v>57</v>
      </c>
      <c r="O34">
        <v>32</v>
      </c>
      <c r="P34">
        <v>13</v>
      </c>
    </row>
    <row r="35" spans="1:16" x14ac:dyDescent="0.25">
      <c r="A35" s="10"/>
      <c r="B35" s="13" t="s">
        <v>41</v>
      </c>
      <c r="C35" s="9">
        <f>L35/L38</f>
        <v>9.0909090909090912E-2</v>
      </c>
      <c r="D35" s="9">
        <f>M35/M38</f>
        <v>9.878419452887538E-2</v>
      </c>
      <c r="E35" s="9">
        <f>N35/N38</f>
        <v>8.0568720379146919E-2</v>
      </c>
      <c r="F35" s="9">
        <f>O35/O38</f>
        <v>4.1095890410958902E-2</v>
      </c>
      <c r="G35" s="9">
        <f>P35/P38</f>
        <v>0.10169491525423729</v>
      </c>
      <c r="K35" t="s">
        <v>41</v>
      </c>
      <c r="L35">
        <v>91</v>
      </c>
      <c r="M35">
        <v>65</v>
      </c>
      <c r="N35">
        <v>17</v>
      </c>
      <c r="O35">
        <v>3</v>
      </c>
      <c r="P35">
        <v>6</v>
      </c>
    </row>
    <row r="36" spans="1:16" x14ac:dyDescent="0.25">
      <c r="A36" s="10"/>
      <c r="B36" s="13" t="s">
        <v>44</v>
      </c>
      <c r="C36" s="9">
        <f>(L36+L37)/L38</f>
        <v>0.1048951048951049</v>
      </c>
      <c r="D36" s="9">
        <f>(M36+M37)/M38</f>
        <v>0.11246200607902736</v>
      </c>
      <c r="E36" s="9">
        <f>(N36+N37)/N38</f>
        <v>7.582938388625593E-2</v>
      </c>
      <c r="F36" s="9">
        <f>(O36+O37)/O38</f>
        <v>8.2191780821917804E-2</v>
      </c>
      <c r="G36" s="9">
        <f>(P36+P37)/P38</f>
        <v>0.15254237288135594</v>
      </c>
      <c r="K36" t="s">
        <v>42</v>
      </c>
      <c r="L36">
        <v>55</v>
      </c>
      <c r="M36">
        <v>37</v>
      </c>
      <c r="N36">
        <v>9</v>
      </c>
      <c r="O36">
        <v>2</v>
      </c>
      <c r="P36">
        <v>7</v>
      </c>
    </row>
    <row r="37" spans="1:16" x14ac:dyDescent="0.25">
      <c r="A37" s="10"/>
      <c r="K37" t="s">
        <v>43</v>
      </c>
      <c r="L37">
        <v>50</v>
      </c>
      <c r="M37">
        <v>37</v>
      </c>
      <c r="N37">
        <v>7</v>
      </c>
      <c r="O37">
        <v>4</v>
      </c>
      <c r="P37">
        <v>2</v>
      </c>
    </row>
    <row r="38" spans="1:16" x14ac:dyDescent="0.25">
      <c r="A38" s="10"/>
      <c r="J38" t="s">
        <v>1</v>
      </c>
      <c r="L38">
        <v>1001</v>
      </c>
      <c r="M38">
        <v>658</v>
      </c>
      <c r="N38">
        <v>211</v>
      </c>
      <c r="O38">
        <v>73</v>
      </c>
      <c r="P38">
        <v>59</v>
      </c>
    </row>
    <row r="39" spans="1:16" x14ac:dyDescent="0.25">
      <c r="A39" s="10"/>
      <c r="B39" t="s">
        <v>338</v>
      </c>
      <c r="C39" s="17">
        <f>C33+C34</f>
        <v>0.80419580419580416</v>
      </c>
      <c r="D39" s="17">
        <f>D33+D34</f>
        <v>0.78875379939209722</v>
      </c>
      <c r="E39" s="17">
        <f>E33+E34</f>
        <v>0.84360189573459721</v>
      </c>
      <c r="F39" s="17">
        <f>F33+F34</f>
        <v>0.87671232876712324</v>
      </c>
      <c r="G39" s="17">
        <f>G33+G34</f>
        <v>0.74576271186440679</v>
      </c>
    </row>
    <row r="40" spans="1:16" x14ac:dyDescent="0.25">
      <c r="A40" s="10"/>
      <c r="B40" t="s">
        <v>41</v>
      </c>
      <c r="C40" s="17">
        <f t="shared" ref="C40:G41" si="2">C35</f>
        <v>9.0909090909090912E-2</v>
      </c>
      <c r="D40" s="17">
        <f t="shared" si="2"/>
        <v>9.878419452887538E-2</v>
      </c>
      <c r="E40" s="17">
        <f t="shared" si="2"/>
        <v>8.0568720379146919E-2</v>
      </c>
      <c r="F40" s="17">
        <f t="shared" si="2"/>
        <v>4.1095890410958902E-2</v>
      </c>
      <c r="G40" s="17">
        <f t="shared" si="2"/>
        <v>0.10169491525423729</v>
      </c>
    </row>
    <row r="41" spans="1:16" x14ac:dyDescent="0.25">
      <c r="A41" s="10"/>
      <c r="B41" t="s">
        <v>44</v>
      </c>
      <c r="C41" s="17">
        <f t="shared" si="2"/>
        <v>0.1048951048951049</v>
      </c>
      <c r="D41" s="17">
        <f t="shared" si="2"/>
        <v>0.11246200607902736</v>
      </c>
      <c r="E41" s="17">
        <f t="shared" si="2"/>
        <v>7.582938388625593E-2</v>
      </c>
      <c r="F41" s="17">
        <f t="shared" si="2"/>
        <v>8.2191780821917804E-2</v>
      </c>
      <c r="G41" s="17">
        <f t="shared" si="2"/>
        <v>0.15254237288135594</v>
      </c>
    </row>
    <row r="42" spans="1:16" x14ac:dyDescent="0.25">
      <c r="A42" s="10"/>
    </row>
    <row r="43" spans="1:16" x14ac:dyDescent="0.25">
      <c r="A43" s="10"/>
    </row>
    <row r="44" spans="1:16" x14ac:dyDescent="0.25">
      <c r="A44" s="10"/>
      <c r="J44" t="s">
        <v>196</v>
      </c>
    </row>
    <row r="45" spans="1:16" x14ac:dyDescent="0.25">
      <c r="A45" s="10"/>
      <c r="J45" t="s">
        <v>0</v>
      </c>
    </row>
    <row r="46" spans="1:16" x14ac:dyDescent="0.25">
      <c r="A46" s="10" t="str">
        <f>J44</f>
        <v>Freedoms importance -- Protection from states denying voting based on gender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0.58841158841158836</v>
      </c>
      <c r="D48" s="9">
        <f>M48/M53</f>
        <v>0.54297693920335433</v>
      </c>
      <c r="E48" s="9">
        <f>N48/N53</f>
        <v>0.62977099236641221</v>
      </c>
      <c r="K48" t="s">
        <v>39</v>
      </c>
      <c r="L48">
        <v>589</v>
      </c>
      <c r="M48">
        <v>259</v>
      </c>
      <c r="N48">
        <v>330</v>
      </c>
    </row>
    <row r="49" spans="1:15" x14ac:dyDescent="0.25">
      <c r="A49" s="10"/>
      <c r="B49" s="13" t="s">
        <v>40</v>
      </c>
      <c r="C49" s="9">
        <f>L49/L53</f>
        <v>0.21678321678321677</v>
      </c>
      <c r="D49" s="9">
        <f>M49/M53</f>
        <v>0.22431865828092243</v>
      </c>
      <c r="E49" s="9">
        <f>N49/N53</f>
        <v>0.20992366412213739</v>
      </c>
      <c r="K49" t="s">
        <v>40</v>
      </c>
      <c r="L49">
        <v>217</v>
      </c>
      <c r="M49">
        <v>107</v>
      </c>
      <c r="N49">
        <v>110</v>
      </c>
    </row>
    <row r="50" spans="1:15" x14ac:dyDescent="0.25">
      <c r="A50" s="10"/>
      <c r="B50" s="13" t="s">
        <v>41</v>
      </c>
      <c r="C50" s="9">
        <f>L50/L53</f>
        <v>8.9910089910089905E-2</v>
      </c>
      <c r="D50" s="9">
        <f>M50/M53</f>
        <v>9.0146750524109018E-2</v>
      </c>
      <c r="E50" s="9">
        <f>N50/N53</f>
        <v>8.9694656488549615E-2</v>
      </c>
      <c r="K50" t="s">
        <v>41</v>
      </c>
      <c r="L50">
        <v>90</v>
      </c>
      <c r="M50">
        <v>43</v>
      </c>
      <c r="N50">
        <v>47</v>
      </c>
    </row>
    <row r="51" spans="1:15" x14ac:dyDescent="0.25">
      <c r="A51" s="10"/>
      <c r="B51" s="13" t="s">
        <v>44</v>
      </c>
      <c r="C51" s="9">
        <f>(L51+L52)/L53</f>
        <v>0.1048951048951049</v>
      </c>
      <c r="D51" s="9">
        <f>(M51+M52)/M53</f>
        <v>0.14255765199161424</v>
      </c>
      <c r="E51" s="9">
        <f>(N51+N52)/N53</f>
        <v>7.061068702290077E-2</v>
      </c>
      <c r="K51" t="s">
        <v>42</v>
      </c>
      <c r="L51">
        <v>55</v>
      </c>
      <c r="M51">
        <v>38</v>
      </c>
      <c r="N51">
        <v>17</v>
      </c>
    </row>
    <row r="52" spans="1:15" x14ac:dyDescent="0.25">
      <c r="A52" s="10"/>
      <c r="K52" t="s">
        <v>43</v>
      </c>
      <c r="L52">
        <v>50</v>
      </c>
      <c r="M52">
        <v>30</v>
      </c>
      <c r="N52">
        <v>20</v>
      </c>
    </row>
    <row r="53" spans="1:15" x14ac:dyDescent="0.25">
      <c r="A53" s="10"/>
      <c r="J53" t="s">
        <v>1</v>
      </c>
      <c r="L53">
        <v>1001</v>
      </c>
      <c r="M53">
        <v>477</v>
      </c>
      <c r="N53">
        <v>524</v>
      </c>
    </row>
    <row r="54" spans="1:15" x14ac:dyDescent="0.25">
      <c r="A54" s="10"/>
      <c r="B54" t="s">
        <v>338</v>
      </c>
      <c r="C54" s="17">
        <f>C48+C49</f>
        <v>0.80519480519480513</v>
      </c>
      <c r="D54" s="17">
        <f>D48+D49</f>
        <v>0.76729559748427678</v>
      </c>
      <c r="E54" s="17">
        <f>E48+E49</f>
        <v>0.83969465648854957</v>
      </c>
    </row>
    <row r="55" spans="1:15" x14ac:dyDescent="0.25">
      <c r="A55" s="10"/>
      <c r="B55" t="s">
        <v>41</v>
      </c>
      <c r="C55" s="17">
        <f t="shared" ref="C55:E56" si="3">C50</f>
        <v>8.9910089910089905E-2</v>
      </c>
      <c r="D55" s="17">
        <f t="shared" si="3"/>
        <v>9.0146750524109018E-2</v>
      </c>
      <c r="E55" s="17">
        <f t="shared" si="3"/>
        <v>8.9694656488549615E-2</v>
      </c>
    </row>
    <row r="56" spans="1:15" x14ac:dyDescent="0.25">
      <c r="A56" s="10"/>
      <c r="B56" t="s">
        <v>44</v>
      </c>
      <c r="C56" s="17">
        <f t="shared" si="3"/>
        <v>0.1048951048951049</v>
      </c>
      <c r="D56" s="17">
        <f t="shared" si="3"/>
        <v>0.14255765199161424</v>
      </c>
      <c r="E56" s="17">
        <f t="shared" si="3"/>
        <v>7.061068702290077E-2</v>
      </c>
    </row>
    <row r="57" spans="1:15" x14ac:dyDescent="0.25">
      <c r="A57" s="10"/>
    </row>
    <row r="58" spans="1:15" x14ac:dyDescent="0.25">
      <c r="A58" s="10"/>
    </row>
    <row r="59" spans="1:15" x14ac:dyDescent="0.25">
      <c r="A59" s="10"/>
      <c r="J59" t="s">
        <v>197</v>
      </c>
    </row>
    <row r="60" spans="1:15" x14ac:dyDescent="0.25">
      <c r="A60" s="10"/>
      <c r="J60" t="s">
        <v>0</v>
      </c>
    </row>
    <row r="61" spans="1:15" x14ac:dyDescent="0.25">
      <c r="A61" s="10" t="str">
        <f>J59</f>
        <v>Freedoms importance -- Protection from states denying voting based on gender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0.58941058941058944</v>
      </c>
      <c r="D63" s="9">
        <f>M63/M68</f>
        <v>0.68581081081081086</v>
      </c>
      <c r="E63" s="9">
        <f>N63/N68</f>
        <v>0.57707509881422925</v>
      </c>
      <c r="F63" s="9">
        <f>O63/O68</f>
        <v>0.5331858407079646</v>
      </c>
      <c r="G63" s="7"/>
      <c r="K63" t="s">
        <v>39</v>
      </c>
      <c r="L63">
        <v>590</v>
      </c>
      <c r="M63">
        <v>203</v>
      </c>
      <c r="N63">
        <v>146</v>
      </c>
      <c r="O63">
        <v>241</v>
      </c>
    </row>
    <row r="64" spans="1:15" x14ac:dyDescent="0.25">
      <c r="A64" s="10"/>
      <c r="B64" t="s">
        <v>40</v>
      </c>
      <c r="C64" s="9">
        <f>L64/L68</f>
        <v>0.21778221778221779</v>
      </c>
      <c r="D64" s="9">
        <f>M64/M68</f>
        <v>0.17567567567567569</v>
      </c>
      <c r="E64" s="9">
        <f>N64/N68</f>
        <v>0.18181818181818182</v>
      </c>
      <c r="F64" s="9">
        <f>O64/O68</f>
        <v>0.26548672566371684</v>
      </c>
      <c r="G64" s="7"/>
      <c r="K64" t="s">
        <v>40</v>
      </c>
      <c r="L64">
        <v>218</v>
      </c>
      <c r="M64">
        <v>52</v>
      </c>
      <c r="N64">
        <v>46</v>
      </c>
      <c r="O64">
        <v>120</v>
      </c>
    </row>
    <row r="65" spans="1:15" x14ac:dyDescent="0.25">
      <c r="A65" s="10"/>
      <c r="B65" t="s">
        <v>41</v>
      </c>
      <c r="C65" s="9">
        <f>L65/L68</f>
        <v>8.9910089910089905E-2</v>
      </c>
      <c r="D65" s="9">
        <f>M65/M68</f>
        <v>8.1081081081081086E-2</v>
      </c>
      <c r="E65" s="9">
        <f>N65/N68</f>
        <v>0.10276679841897234</v>
      </c>
      <c r="F65" s="9">
        <f>O65/O68</f>
        <v>8.8495575221238937E-2</v>
      </c>
      <c r="G65" s="7"/>
      <c r="K65" t="s">
        <v>41</v>
      </c>
      <c r="L65">
        <v>90</v>
      </c>
      <c r="M65">
        <v>24</v>
      </c>
      <c r="N65">
        <v>26</v>
      </c>
      <c r="O65">
        <v>40</v>
      </c>
    </row>
    <row r="66" spans="1:15" x14ac:dyDescent="0.25">
      <c r="A66" s="10"/>
      <c r="B66" t="s">
        <v>44</v>
      </c>
      <c r="C66" s="9">
        <f>(L66+L67)/L68</f>
        <v>0.1028971028971029</v>
      </c>
      <c r="D66" s="9">
        <f>(M66+M67)/M68</f>
        <v>5.7432432432432436E-2</v>
      </c>
      <c r="E66" s="9">
        <f>(N66+N67)/N68</f>
        <v>0.13833992094861661</v>
      </c>
      <c r="F66" s="9">
        <f>(O66+O67)/O68</f>
        <v>0.11283185840707964</v>
      </c>
      <c r="G66" s="7"/>
      <c r="K66" t="s">
        <v>42</v>
      </c>
      <c r="L66">
        <v>54</v>
      </c>
      <c r="M66">
        <v>10</v>
      </c>
      <c r="N66">
        <v>14</v>
      </c>
      <c r="O66">
        <v>30</v>
      </c>
    </row>
    <row r="67" spans="1:15" x14ac:dyDescent="0.25">
      <c r="A67" s="10"/>
      <c r="K67" t="s">
        <v>43</v>
      </c>
      <c r="L67">
        <v>49</v>
      </c>
      <c r="M67">
        <v>7</v>
      </c>
      <c r="N67">
        <v>21</v>
      </c>
      <c r="O67">
        <v>21</v>
      </c>
    </row>
    <row r="68" spans="1:15" x14ac:dyDescent="0.25">
      <c r="A68" s="10"/>
      <c r="J68" t="s">
        <v>1</v>
      </c>
      <c r="L68">
        <v>1001</v>
      </c>
      <c r="M68">
        <v>296</v>
      </c>
      <c r="N68">
        <v>253</v>
      </c>
      <c r="O68">
        <v>452</v>
      </c>
    </row>
    <row r="69" spans="1:15" x14ac:dyDescent="0.25">
      <c r="A69" s="10"/>
      <c r="B69" t="s">
        <v>338</v>
      </c>
      <c r="C69" s="17">
        <f>C63+C64</f>
        <v>0.80719280719280717</v>
      </c>
      <c r="D69" s="17">
        <f>D63+D64</f>
        <v>0.86148648648648651</v>
      </c>
      <c r="E69" s="17">
        <f>E63+E64</f>
        <v>0.75889328063241113</v>
      </c>
      <c r="F69" s="17">
        <f>F63+F64</f>
        <v>0.79867256637168138</v>
      </c>
    </row>
    <row r="70" spans="1:15" x14ac:dyDescent="0.25">
      <c r="A70" s="10"/>
      <c r="B70" t="s">
        <v>41</v>
      </c>
      <c r="C70" s="17">
        <f t="shared" ref="C70:F71" si="4">C65</f>
        <v>8.9910089910089905E-2</v>
      </c>
      <c r="D70" s="17">
        <f t="shared" si="4"/>
        <v>8.1081081081081086E-2</v>
      </c>
      <c r="E70" s="17">
        <f t="shared" si="4"/>
        <v>0.10276679841897234</v>
      </c>
      <c r="F70" s="17">
        <f t="shared" si="4"/>
        <v>8.8495575221238937E-2</v>
      </c>
    </row>
    <row r="71" spans="1:15" x14ac:dyDescent="0.25">
      <c r="A71" s="10"/>
      <c r="B71" t="s">
        <v>44</v>
      </c>
      <c r="C71" s="17">
        <f t="shared" si="4"/>
        <v>0.1028971028971029</v>
      </c>
      <c r="D71" s="17">
        <f t="shared" si="4"/>
        <v>5.7432432432432436E-2</v>
      </c>
      <c r="E71" s="17">
        <f t="shared" si="4"/>
        <v>0.13833992094861661</v>
      </c>
      <c r="F71" s="17">
        <f t="shared" si="4"/>
        <v>0.11283185840707964</v>
      </c>
    </row>
    <row r="72" spans="1:15" x14ac:dyDescent="0.25">
      <c r="A72" s="10"/>
    </row>
    <row r="73" spans="1:15" x14ac:dyDescent="0.25">
      <c r="A73" s="10"/>
    </row>
    <row r="74" spans="1:15" x14ac:dyDescent="0.25">
      <c r="A74" s="10"/>
      <c r="J74" t="s">
        <v>198</v>
      </c>
    </row>
    <row r="75" spans="1:15" x14ac:dyDescent="0.25">
      <c r="A75" s="10"/>
      <c r="J75" t="s">
        <v>0</v>
      </c>
    </row>
    <row r="76" spans="1:15" x14ac:dyDescent="0.25">
      <c r="A76" s="10" t="str">
        <f>J74</f>
        <v>Freedoms importance -- Protection from states denying voting based on gender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0.59018036072144286</v>
      </c>
      <c r="D78" s="9">
        <f>M78/M83</f>
        <v>0.5013333333333333</v>
      </c>
      <c r="E78" s="9">
        <f>N78/N83</f>
        <v>0.57333333333333336</v>
      </c>
      <c r="F78" s="9">
        <f>O78/O83</f>
        <v>0.70897832817337458</v>
      </c>
      <c r="G78" s="7"/>
      <c r="K78" t="s">
        <v>39</v>
      </c>
      <c r="L78">
        <v>589</v>
      </c>
      <c r="M78">
        <v>188</v>
      </c>
      <c r="N78">
        <v>172</v>
      </c>
      <c r="O78">
        <v>229</v>
      </c>
    </row>
    <row r="79" spans="1:15" x14ac:dyDescent="0.25">
      <c r="A79" s="10"/>
      <c r="B79" s="13" t="s">
        <v>40</v>
      </c>
      <c r="C79" s="9">
        <f>L79/L83</f>
        <v>0.21743486973947895</v>
      </c>
      <c r="D79" s="9">
        <f>M79/M83</f>
        <v>0.26933333333333331</v>
      </c>
      <c r="E79" s="9">
        <f>N79/N83</f>
        <v>0.25</v>
      </c>
      <c r="F79" s="9">
        <f>O79/O83</f>
        <v>0.12693498452012383</v>
      </c>
      <c r="G79" s="7"/>
      <c r="K79" t="s">
        <v>40</v>
      </c>
      <c r="L79">
        <v>217</v>
      </c>
      <c r="M79">
        <v>101</v>
      </c>
      <c r="N79">
        <v>75</v>
      </c>
      <c r="O79">
        <v>41</v>
      </c>
    </row>
    <row r="80" spans="1:15" x14ac:dyDescent="0.25">
      <c r="A80" s="10"/>
      <c r="B80" s="13" t="s">
        <v>41</v>
      </c>
      <c r="C80" s="9">
        <f>L80/L83</f>
        <v>8.917835671342686E-2</v>
      </c>
      <c r="D80" s="9">
        <f>M80/M83</f>
        <v>0.10933333333333334</v>
      </c>
      <c r="E80" s="9">
        <f>N80/N83</f>
        <v>7.3333333333333334E-2</v>
      </c>
      <c r="F80" s="9">
        <f>O80/O83</f>
        <v>8.0495356037151702E-2</v>
      </c>
      <c r="G80" s="7"/>
      <c r="K80" t="s">
        <v>41</v>
      </c>
      <c r="L80">
        <v>89</v>
      </c>
      <c r="M80">
        <v>41</v>
      </c>
      <c r="N80">
        <v>22</v>
      </c>
      <c r="O80">
        <v>26</v>
      </c>
    </row>
    <row r="81" spans="1:16" x14ac:dyDescent="0.25">
      <c r="A81" s="10"/>
      <c r="B81" s="13" t="s">
        <v>44</v>
      </c>
      <c r="C81" s="9">
        <f>(L81+L82)/L83</f>
        <v>0.10320641282565131</v>
      </c>
      <c r="D81" s="9">
        <f>(M81+M82)/M83</f>
        <v>0.12</v>
      </c>
      <c r="E81" s="9">
        <f>(N81+N82)/N83</f>
        <v>0.10333333333333333</v>
      </c>
      <c r="F81" s="9">
        <f>(O81+O82)/O83</f>
        <v>8.3591331269349839E-2</v>
      </c>
      <c r="G81" s="7"/>
      <c r="K81" t="s">
        <v>42</v>
      </c>
      <c r="L81">
        <v>54</v>
      </c>
      <c r="M81">
        <v>25</v>
      </c>
      <c r="N81">
        <v>14</v>
      </c>
      <c r="O81">
        <v>15</v>
      </c>
    </row>
    <row r="82" spans="1:16" x14ac:dyDescent="0.25">
      <c r="A82" s="10"/>
      <c r="K82" t="s">
        <v>43</v>
      </c>
      <c r="L82">
        <v>49</v>
      </c>
      <c r="M82">
        <v>20</v>
      </c>
      <c r="N82">
        <v>17</v>
      </c>
      <c r="O82">
        <v>12</v>
      </c>
    </row>
    <row r="83" spans="1:16" x14ac:dyDescent="0.25">
      <c r="A83" s="10"/>
      <c r="J83" t="s">
        <v>1</v>
      </c>
      <c r="L83">
        <v>998</v>
      </c>
      <c r="M83">
        <v>375</v>
      </c>
      <c r="N83">
        <v>300</v>
      </c>
      <c r="O83">
        <v>323</v>
      </c>
    </row>
    <row r="84" spans="1:16" x14ac:dyDescent="0.25">
      <c r="A84" s="10"/>
      <c r="B84" t="s">
        <v>338</v>
      </c>
      <c r="C84" s="17">
        <f>C78+C79</f>
        <v>0.80761523046092187</v>
      </c>
      <c r="D84" s="17">
        <f>D78+D79</f>
        <v>0.77066666666666661</v>
      </c>
      <c r="E84" s="17">
        <f>E78+E79</f>
        <v>0.82333333333333336</v>
      </c>
      <c r="F84" s="17">
        <f>F78+F79</f>
        <v>0.83591331269349844</v>
      </c>
    </row>
    <row r="85" spans="1:16" x14ac:dyDescent="0.25">
      <c r="A85" s="10"/>
      <c r="B85" t="s">
        <v>41</v>
      </c>
      <c r="C85" s="17">
        <f t="shared" ref="C85:F86" si="5">C80</f>
        <v>8.917835671342686E-2</v>
      </c>
      <c r="D85" s="17">
        <f t="shared" si="5"/>
        <v>0.10933333333333334</v>
      </c>
      <c r="E85" s="17">
        <f t="shared" si="5"/>
        <v>7.3333333333333334E-2</v>
      </c>
      <c r="F85" s="17">
        <f t="shared" si="5"/>
        <v>8.0495356037151702E-2</v>
      </c>
    </row>
    <row r="86" spans="1:16" x14ac:dyDescent="0.25">
      <c r="A86" s="10"/>
      <c r="B86" t="s">
        <v>44</v>
      </c>
      <c r="C86" s="17">
        <f t="shared" si="5"/>
        <v>0.10320641282565131</v>
      </c>
      <c r="D86" s="17">
        <f t="shared" si="5"/>
        <v>0.12</v>
      </c>
      <c r="E86" s="17">
        <f t="shared" si="5"/>
        <v>0.10333333333333333</v>
      </c>
      <c r="F86" s="17">
        <f t="shared" si="5"/>
        <v>8.3591331269349839E-2</v>
      </c>
    </row>
    <row r="87" spans="1:16" x14ac:dyDescent="0.25">
      <c r="A87" s="10"/>
    </row>
    <row r="88" spans="1:16" x14ac:dyDescent="0.25">
      <c r="A88" s="10"/>
    </row>
    <row r="89" spans="1:16" x14ac:dyDescent="0.25">
      <c r="A89" s="10"/>
      <c r="J89" t="s">
        <v>199</v>
      </c>
    </row>
    <row r="90" spans="1:16" x14ac:dyDescent="0.25">
      <c r="A90" s="10"/>
      <c r="J90" t="s">
        <v>0</v>
      </c>
    </row>
    <row r="91" spans="1:16" x14ac:dyDescent="0.25">
      <c r="A91" s="10" t="str">
        <f>J89</f>
        <v>Freedoms importance -- Protection from states denying voting based on gender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0.58899999999999997</v>
      </c>
      <c r="D93" s="9">
        <f>M93/M98</f>
        <v>0.62214983713355054</v>
      </c>
      <c r="E93" s="9">
        <f>N93/N98</f>
        <v>0.61960784313725492</v>
      </c>
      <c r="F93" s="9">
        <f>O93/O98</f>
        <v>0.53612167300380231</v>
      </c>
      <c r="G93" s="9">
        <f>P93/P98</f>
        <v>0.56571428571428573</v>
      </c>
      <c r="K93" t="s">
        <v>39</v>
      </c>
      <c r="L93">
        <v>589</v>
      </c>
      <c r="M93">
        <v>191</v>
      </c>
      <c r="N93">
        <v>158</v>
      </c>
      <c r="O93">
        <v>141</v>
      </c>
      <c r="P93">
        <v>99</v>
      </c>
    </row>
    <row r="94" spans="1:16" x14ac:dyDescent="0.25">
      <c r="A94" s="10"/>
      <c r="B94" s="13" t="s">
        <v>40</v>
      </c>
      <c r="C94" s="9">
        <f>L94/L98</f>
        <v>0.217</v>
      </c>
      <c r="D94" s="9">
        <f>M94/M98</f>
        <v>0.20195439739413681</v>
      </c>
      <c r="E94" s="9">
        <f>N94/N98</f>
        <v>0.20392156862745098</v>
      </c>
      <c r="F94" s="9">
        <f>O94/O98</f>
        <v>0.26615969581749049</v>
      </c>
      <c r="G94" s="9">
        <f>P94/P98</f>
        <v>0.18857142857142858</v>
      </c>
      <c r="K94" t="s">
        <v>40</v>
      </c>
      <c r="L94">
        <v>217</v>
      </c>
      <c r="M94">
        <v>62</v>
      </c>
      <c r="N94">
        <v>52</v>
      </c>
      <c r="O94">
        <v>70</v>
      </c>
      <c r="P94">
        <v>33</v>
      </c>
    </row>
    <row r="95" spans="1:16" x14ac:dyDescent="0.25">
      <c r="A95" s="10"/>
      <c r="B95" s="13" t="s">
        <v>41</v>
      </c>
      <c r="C95" s="9">
        <f>L95/L98</f>
        <v>0.09</v>
      </c>
      <c r="D95" s="9">
        <f>M95/M98</f>
        <v>7.4918566775244305E-2</v>
      </c>
      <c r="E95" s="9">
        <f>N95/N98</f>
        <v>7.4509803921568626E-2</v>
      </c>
      <c r="F95" s="9">
        <f>O95/O98</f>
        <v>9.5057034220532313E-2</v>
      </c>
      <c r="G95" s="9">
        <f>P95/P98</f>
        <v>0.13142857142857142</v>
      </c>
      <c r="K95" t="s">
        <v>41</v>
      </c>
      <c r="L95">
        <v>90</v>
      </c>
      <c r="M95">
        <v>23</v>
      </c>
      <c r="N95">
        <v>19</v>
      </c>
      <c r="O95">
        <v>25</v>
      </c>
      <c r="P95">
        <v>23</v>
      </c>
    </row>
    <row r="96" spans="1:16" x14ac:dyDescent="0.25">
      <c r="A96" s="10"/>
      <c r="B96" s="13" t="s">
        <v>44</v>
      </c>
      <c r="C96" s="9">
        <f>(L96+L97)/L98</f>
        <v>0.104</v>
      </c>
      <c r="D96" s="9">
        <f>(M96+M97)/M98</f>
        <v>0.10097719869706841</v>
      </c>
      <c r="E96" s="9">
        <f>(N96+N97)/N98</f>
        <v>0.10196078431372549</v>
      </c>
      <c r="F96" s="9">
        <f>(O96+O97)/O98</f>
        <v>0.10266159695817491</v>
      </c>
      <c r="G96" s="9">
        <f>(P96+P97)/P98</f>
        <v>0.11428571428571428</v>
      </c>
      <c r="K96" t="s">
        <v>42</v>
      </c>
      <c r="L96">
        <v>54</v>
      </c>
      <c r="M96">
        <v>15</v>
      </c>
      <c r="N96">
        <v>14</v>
      </c>
      <c r="O96">
        <v>16</v>
      </c>
      <c r="P96">
        <v>9</v>
      </c>
    </row>
    <row r="97" spans="1:16" x14ac:dyDescent="0.25">
      <c r="A97" s="10"/>
      <c r="K97" t="s">
        <v>43</v>
      </c>
      <c r="L97">
        <v>50</v>
      </c>
      <c r="M97">
        <v>16</v>
      </c>
      <c r="N97">
        <v>12</v>
      </c>
      <c r="O97">
        <v>11</v>
      </c>
      <c r="P97">
        <v>11</v>
      </c>
    </row>
    <row r="98" spans="1:16" x14ac:dyDescent="0.25">
      <c r="A98" s="10"/>
      <c r="J98" t="s">
        <v>1</v>
      </c>
      <c r="L98">
        <v>1000</v>
      </c>
      <c r="M98">
        <v>307</v>
      </c>
      <c r="N98">
        <v>255</v>
      </c>
      <c r="O98">
        <v>263</v>
      </c>
      <c r="P98">
        <v>175</v>
      </c>
    </row>
    <row r="99" spans="1:16" x14ac:dyDescent="0.25">
      <c r="A99" s="10"/>
      <c r="B99" t="s">
        <v>338</v>
      </c>
      <c r="C99" s="17">
        <f>C93+C94</f>
        <v>0.80599999999999994</v>
      </c>
      <c r="D99" s="17">
        <f>D93+D94</f>
        <v>0.82410423452768733</v>
      </c>
      <c r="E99" s="17">
        <f>E93+E94</f>
        <v>0.82352941176470584</v>
      </c>
      <c r="F99" s="17">
        <f>F93+F94</f>
        <v>0.80228136882129286</v>
      </c>
      <c r="G99" s="17">
        <f>G93+G94</f>
        <v>0.75428571428571434</v>
      </c>
    </row>
    <row r="100" spans="1:16" x14ac:dyDescent="0.25">
      <c r="A100" s="10"/>
      <c r="B100" t="s">
        <v>41</v>
      </c>
      <c r="C100" s="17">
        <f t="shared" ref="C100:G101" si="6">C95</f>
        <v>0.09</v>
      </c>
      <c r="D100" s="17">
        <f t="shared" si="6"/>
        <v>7.4918566775244305E-2</v>
      </c>
      <c r="E100" s="17">
        <f t="shared" si="6"/>
        <v>7.4509803921568626E-2</v>
      </c>
      <c r="F100" s="17">
        <f t="shared" si="6"/>
        <v>9.5057034220532313E-2</v>
      </c>
      <c r="G100" s="17">
        <f t="shared" si="6"/>
        <v>0.13142857142857142</v>
      </c>
    </row>
    <row r="101" spans="1:16" x14ac:dyDescent="0.25">
      <c r="A101" s="10"/>
      <c r="B101" t="s">
        <v>44</v>
      </c>
      <c r="C101" s="17">
        <f t="shared" si="6"/>
        <v>0.104</v>
      </c>
      <c r="D101" s="17">
        <f t="shared" si="6"/>
        <v>0.10097719869706841</v>
      </c>
      <c r="E101" s="17">
        <f t="shared" si="6"/>
        <v>0.10196078431372549</v>
      </c>
      <c r="F101" s="17">
        <f t="shared" si="6"/>
        <v>0.10266159695817491</v>
      </c>
      <c r="G101" s="17">
        <f t="shared" si="6"/>
        <v>0.11428571428571428</v>
      </c>
    </row>
    <row r="102" spans="1:16" x14ac:dyDescent="0.25">
      <c r="A102" s="10"/>
    </row>
    <row r="103" spans="1:16" x14ac:dyDescent="0.25">
      <c r="A103" s="10"/>
    </row>
    <row r="104" spans="1:16" x14ac:dyDescent="0.25">
      <c r="A104" s="10"/>
      <c r="J104" t="s">
        <v>200</v>
      </c>
    </row>
    <row r="105" spans="1:16" x14ac:dyDescent="0.25">
      <c r="A105" s="10"/>
      <c r="J105" t="s">
        <v>0</v>
      </c>
    </row>
    <row r="106" spans="1:16" x14ac:dyDescent="0.25">
      <c r="A106" s="10" t="str">
        <f>J104</f>
        <v>Freedoms importance -- Protection from states denying voting based on gender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0.59</v>
      </c>
      <c r="D108" s="9">
        <f>M108/M113</f>
        <v>0.68663594470046085</v>
      </c>
      <c r="E108" s="9">
        <f>N108/N113</f>
        <v>0.53375527426160341</v>
      </c>
      <c r="F108" s="9">
        <f>O108/O113</f>
        <v>0.42391304347826086</v>
      </c>
      <c r="G108" s="7"/>
      <c r="K108" t="s">
        <v>39</v>
      </c>
      <c r="L108">
        <v>590</v>
      </c>
      <c r="M108">
        <v>298</v>
      </c>
      <c r="N108">
        <v>253</v>
      </c>
      <c r="O108">
        <v>39</v>
      </c>
    </row>
    <row r="109" spans="1:16" x14ac:dyDescent="0.25">
      <c r="A109" s="10"/>
      <c r="B109" s="13" t="s">
        <v>40</v>
      </c>
      <c r="C109" s="9">
        <f>L109/L113</f>
        <v>0.217</v>
      </c>
      <c r="D109" s="9">
        <f>M109/M113</f>
        <v>0.15437788018433179</v>
      </c>
      <c r="E109" s="9">
        <f>N109/N113</f>
        <v>0.26160337552742619</v>
      </c>
      <c r="F109" s="9">
        <f>O109/O113</f>
        <v>0.28260869565217389</v>
      </c>
      <c r="G109" s="7"/>
      <c r="K109" t="s">
        <v>40</v>
      </c>
      <c r="L109">
        <v>217</v>
      </c>
      <c r="M109">
        <v>67</v>
      </c>
      <c r="N109">
        <v>124</v>
      </c>
      <c r="O109">
        <v>26</v>
      </c>
    </row>
    <row r="110" spans="1:16" x14ac:dyDescent="0.25">
      <c r="A110" s="10"/>
      <c r="B110" s="13" t="s">
        <v>41</v>
      </c>
      <c r="C110" s="9">
        <f>L110/L113</f>
        <v>0.09</v>
      </c>
      <c r="D110" s="9">
        <f>M110/M113</f>
        <v>5.5299539170506916E-2</v>
      </c>
      <c r="E110" s="9">
        <f>N110/N113</f>
        <v>0.11392405063291139</v>
      </c>
      <c r="F110" s="9">
        <f>O110/O113</f>
        <v>0.13043478260869565</v>
      </c>
      <c r="G110" s="7"/>
      <c r="K110" t="s">
        <v>41</v>
      </c>
      <c r="L110">
        <v>90</v>
      </c>
      <c r="M110">
        <v>24</v>
      </c>
      <c r="N110">
        <v>54</v>
      </c>
      <c r="O110">
        <v>12</v>
      </c>
    </row>
    <row r="111" spans="1:16" x14ac:dyDescent="0.25">
      <c r="A111" s="10"/>
      <c r="B111" s="13" t="s">
        <v>44</v>
      </c>
      <c r="C111" s="9">
        <f>(L111+L112)/L113</f>
        <v>0.10299999999999999</v>
      </c>
      <c r="D111" s="9">
        <f>(M111+M112)/M113</f>
        <v>0.10368663594470046</v>
      </c>
      <c r="E111" s="9">
        <f>(N111+N112)/N113</f>
        <v>9.0717299578059074E-2</v>
      </c>
      <c r="F111" s="9">
        <f>(O111+O112)/O113</f>
        <v>0.16304347826086957</v>
      </c>
      <c r="G111" s="7"/>
      <c r="K111" t="s">
        <v>42</v>
      </c>
      <c r="L111">
        <v>54</v>
      </c>
      <c r="M111">
        <v>22</v>
      </c>
      <c r="N111">
        <v>23</v>
      </c>
      <c r="O111">
        <v>9</v>
      </c>
    </row>
    <row r="112" spans="1:16" x14ac:dyDescent="0.25">
      <c r="A112" s="10"/>
      <c r="K112" t="s">
        <v>43</v>
      </c>
      <c r="L112">
        <v>49</v>
      </c>
      <c r="M112">
        <v>23</v>
      </c>
      <c r="N112">
        <v>20</v>
      </c>
      <c r="O112">
        <v>6</v>
      </c>
    </row>
    <row r="113" spans="1:16" x14ac:dyDescent="0.25">
      <c r="A113" s="10"/>
      <c r="J113" t="s">
        <v>1</v>
      </c>
      <c r="L113">
        <v>1000</v>
      </c>
      <c r="M113">
        <v>434</v>
      </c>
      <c r="N113">
        <v>474</v>
      </c>
      <c r="O113">
        <v>92</v>
      </c>
    </row>
    <row r="114" spans="1:16" x14ac:dyDescent="0.25">
      <c r="A114" s="10"/>
      <c r="B114" t="s">
        <v>338</v>
      </c>
      <c r="C114" s="17">
        <f>C108+C109</f>
        <v>0.80699999999999994</v>
      </c>
      <c r="D114" s="17">
        <f>D108+D109</f>
        <v>0.8410138248847927</v>
      </c>
      <c r="E114" s="17">
        <f>E108+E109</f>
        <v>0.79535864978902959</v>
      </c>
      <c r="F114" s="17">
        <f>F108+F109</f>
        <v>0.70652173913043481</v>
      </c>
    </row>
    <row r="115" spans="1:16" x14ac:dyDescent="0.25">
      <c r="A115" s="10"/>
      <c r="B115" t="s">
        <v>41</v>
      </c>
      <c r="C115" s="17">
        <f t="shared" ref="C115:F116" si="7">C110</f>
        <v>0.09</v>
      </c>
      <c r="D115" s="17">
        <f t="shared" si="7"/>
        <v>5.5299539170506916E-2</v>
      </c>
      <c r="E115" s="17">
        <f t="shared" si="7"/>
        <v>0.11392405063291139</v>
      </c>
      <c r="F115" s="17">
        <f t="shared" si="7"/>
        <v>0.13043478260869565</v>
      </c>
    </row>
    <row r="116" spans="1:16" x14ac:dyDescent="0.25">
      <c r="A116" s="10"/>
      <c r="B116" t="s">
        <v>44</v>
      </c>
      <c r="C116" s="17">
        <f t="shared" si="7"/>
        <v>0.10299999999999999</v>
      </c>
      <c r="D116" s="17">
        <f t="shared" si="7"/>
        <v>0.10368663594470046</v>
      </c>
      <c r="E116" s="17">
        <f t="shared" si="7"/>
        <v>9.0717299578059074E-2</v>
      </c>
      <c r="F116" s="17">
        <f t="shared" si="7"/>
        <v>0.16304347826086957</v>
      </c>
    </row>
    <row r="117" spans="1:16" x14ac:dyDescent="0.25">
      <c r="A117" s="10"/>
    </row>
    <row r="118" spans="1:16" x14ac:dyDescent="0.25">
      <c r="A118" s="10"/>
    </row>
    <row r="119" spans="1:16" x14ac:dyDescent="0.25">
      <c r="A119" s="10"/>
      <c r="J119" t="s">
        <v>201</v>
      </c>
    </row>
    <row r="120" spans="1:16" x14ac:dyDescent="0.25">
      <c r="A120" s="10"/>
      <c r="J120" t="s">
        <v>0</v>
      </c>
    </row>
    <row r="121" spans="1:16" x14ac:dyDescent="0.25">
      <c r="A121" s="10" t="str">
        <f>J119</f>
        <v>Freedoms importance -- Protection from states denying voting based on gender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0.58899999999999997</v>
      </c>
      <c r="D123" s="9">
        <f>M123/M128</f>
        <v>0.78100263852242746</v>
      </c>
      <c r="E123" s="9">
        <f>N123/N128</f>
        <v>0.48120300751879697</v>
      </c>
      <c r="F123" s="9">
        <f>O123/O128</f>
        <v>0.66666666666666663</v>
      </c>
      <c r="G123" s="9">
        <f>P123/P128</f>
        <v>0.44907407407407407</v>
      </c>
      <c r="K123" t="s">
        <v>39</v>
      </c>
      <c r="L123">
        <v>589</v>
      </c>
      <c r="M123">
        <v>296</v>
      </c>
      <c r="N123">
        <v>192</v>
      </c>
      <c r="O123">
        <v>4</v>
      </c>
      <c r="P123">
        <v>97</v>
      </c>
    </row>
    <row r="124" spans="1:16" x14ac:dyDescent="0.25">
      <c r="A124" s="10"/>
      <c r="B124" s="13" t="s">
        <v>40</v>
      </c>
      <c r="C124" s="9">
        <f>L124/L128</f>
        <v>0.217</v>
      </c>
      <c r="D124" s="9">
        <f>M124/M128</f>
        <v>0.16358839050131926</v>
      </c>
      <c r="E124" s="9">
        <f>N124/N128</f>
        <v>0.22305764411027568</v>
      </c>
      <c r="F124" s="9">
        <f>O124/O128</f>
        <v>0.16666666666666666</v>
      </c>
      <c r="G124" s="9">
        <f>P124/P128</f>
        <v>0.30092592592592593</v>
      </c>
      <c r="K124" t="s">
        <v>40</v>
      </c>
      <c r="L124">
        <v>217</v>
      </c>
      <c r="M124">
        <v>62</v>
      </c>
      <c r="N124">
        <v>89</v>
      </c>
      <c r="O124">
        <v>1</v>
      </c>
      <c r="P124">
        <v>65</v>
      </c>
    </row>
    <row r="125" spans="1:16" x14ac:dyDescent="0.25">
      <c r="A125" s="10"/>
      <c r="B125" s="13" t="s">
        <v>41</v>
      </c>
      <c r="C125" s="9">
        <f>L125/L128</f>
        <v>9.0999999999999998E-2</v>
      </c>
      <c r="D125" s="9">
        <f>M125/M128</f>
        <v>4.4854881266490766E-2</v>
      </c>
      <c r="E125" s="9">
        <f>N125/N128</f>
        <v>0.11027568922305764</v>
      </c>
      <c r="F125" s="9">
        <f>O125/O128</f>
        <v>0.16666666666666666</v>
      </c>
      <c r="G125" s="9">
        <f>P125/P128</f>
        <v>0.13425925925925927</v>
      </c>
      <c r="K125" t="s">
        <v>41</v>
      </c>
      <c r="L125">
        <v>91</v>
      </c>
      <c r="M125">
        <v>17</v>
      </c>
      <c r="N125">
        <v>44</v>
      </c>
      <c r="O125">
        <v>1</v>
      </c>
      <c r="P125">
        <v>29</v>
      </c>
    </row>
    <row r="126" spans="1:16" x14ac:dyDescent="0.25">
      <c r="A126" s="10"/>
      <c r="B126" s="13" t="s">
        <v>44</v>
      </c>
      <c r="C126" s="9">
        <f>(L126+L127)/L128</f>
        <v>0.10299999999999999</v>
      </c>
      <c r="D126" s="9">
        <f>(M126+M127)/M128</f>
        <v>1.0554089709762533E-2</v>
      </c>
      <c r="E126" s="9">
        <f>(N126+N127)/N128</f>
        <v>0.18546365914786966</v>
      </c>
      <c r="F126" s="9">
        <f>(O126+O127)/O128</f>
        <v>0</v>
      </c>
      <c r="G126" s="9">
        <f>(P126+P127)/P128</f>
        <v>0.11574074074074074</v>
      </c>
      <c r="K126" t="s">
        <v>42</v>
      </c>
      <c r="L126">
        <v>54</v>
      </c>
      <c r="M126">
        <v>2</v>
      </c>
      <c r="N126">
        <v>39</v>
      </c>
      <c r="O126">
        <v>0</v>
      </c>
      <c r="P126">
        <v>13</v>
      </c>
    </row>
    <row r="127" spans="1:16" x14ac:dyDescent="0.25">
      <c r="A127" s="10"/>
      <c r="K127" t="s">
        <v>43</v>
      </c>
      <c r="L127">
        <v>49</v>
      </c>
      <c r="M127">
        <v>2</v>
      </c>
      <c r="N127">
        <v>35</v>
      </c>
      <c r="O127">
        <v>0</v>
      </c>
      <c r="P127">
        <v>12</v>
      </c>
    </row>
    <row r="128" spans="1:16" x14ac:dyDescent="0.25">
      <c r="A128" s="10"/>
      <c r="J128" t="s">
        <v>1</v>
      </c>
      <c r="L128">
        <v>1000</v>
      </c>
      <c r="M128">
        <v>379</v>
      </c>
      <c r="N128">
        <v>399</v>
      </c>
      <c r="O128">
        <v>6</v>
      </c>
      <c r="P128">
        <v>216</v>
      </c>
    </row>
    <row r="129" spans="2:7" x14ac:dyDescent="0.25">
      <c r="B129" t="s">
        <v>338</v>
      </c>
      <c r="C129" s="17">
        <f>C123+C124</f>
        <v>0.80599999999999994</v>
      </c>
      <c r="D129" s="17">
        <f>D123+D124</f>
        <v>0.9445910290237467</v>
      </c>
      <c r="E129" s="17">
        <f>E123+E124</f>
        <v>0.70426065162907259</v>
      </c>
      <c r="F129" s="17">
        <f>F123+F124</f>
        <v>0.83333333333333326</v>
      </c>
      <c r="G129" s="17">
        <f>G123+G124</f>
        <v>0.75</v>
      </c>
    </row>
    <row r="130" spans="2:7" x14ac:dyDescent="0.25">
      <c r="B130" t="s">
        <v>41</v>
      </c>
      <c r="C130" s="17">
        <f t="shared" ref="C130:G131" si="8">C125</f>
        <v>9.0999999999999998E-2</v>
      </c>
      <c r="D130" s="17">
        <f t="shared" si="8"/>
        <v>4.4854881266490766E-2</v>
      </c>
      <c r="E130" s="17">
        <f t="shared" si="8"/>
        <v>0.11027568922305764</v>
      </c>
      <c r="F130" s="17">
        <f t="shared" si="8"/>
        <v>0.16666666666666666</v>
      </c>
      <c r="G130" s="17">
        <f t="shared" si="8"/>
        <v>0.13425925925925927</v>
      </c>
    </row>
    <row r="131" spans="2:7" x14ac:dyDescent="0.25">
      <c r="B131" t="s">
        <v>44</v>
      </c>
      <c r="C131" s="17">
        <f t="shared" si="8"/>
        <v>0.10299999999999999</v>
      </c>
      <c r="D131" s="17">
        <f t="shared" si="8"/>
        <v>1.0554089709762533E-2</v>
      </c>
      <c r="E131" s="17">
        <f t="shared" si="8"/>
        <v>0.18546365914786966</v>
      </c>
      <c r="F131" s="17">
        <f t="shared" si="8"/>
        <v>0</v>
      </c>
      <c r="G131" s="17">
        <f t="shared" si="8"/>
        <v>0.11574074074074074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82EBB-1066-0E42-B31F-30981D7CF7BA}">
  <dimension ref="A1:P131"/>
  <sheetViews>
    <sheetView showGridLines="0"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276</v>
      </c>
    </row>
    <row r="2" spans="1:16" x14ac:dyDescent="0.25">
      <c r="A2" s="10"/>
      <c r="J2" t="s">
        <v>0</v>
      </c>
    </row>
    <row r="3" spans="1:16" x14ac:dyDescent="0.25">
      <c r="A3" s="10" t="str">
        <f>J1</f>
        <v>Freedoms importance -- Right to a jury trial in civil matters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0.48951048951048953</v>
      </c>
      <c r="D5" s="9">
        <f>M5/M10</f>
        <v>0.52396166134185307</v>
      </c>
      <c r="E5" s="9">
        <f>N5/N10</f>
        <v>0.52348993288590606</v>
      </c>
      <c r="F5" s="9">
        <f>O5/O10</f>
        <v>0.41772151898734178</v>
      </c>
      <c r="G5" s="9">
        <f>P5/P10</f>
        <v>0.51351351351351349</v>
      </c>
      <c r="K5" t="s">
        <v>39</v>
      </c>
      <c r="L5">
        <v>490</v>
      </c>
      <c r="M5">
        <v>164</v>
      </c>
      <c r="N5">
        <v>156</v>
      </c>
      <c r="O5">
        <v>132</v>
      </c>
      <c r="P5">
        <v>38</v>
      </c>
    </row>
    <row r="6" spans="1:16" x14ac:dyDescent="0.25">
      <c r="A6" s="10"/>
      <c r="B6" s="13" t="s">
        <v>40</v>
      </c>
      <c r="C6" s="9">
        <f>L6/L10</f>
        <v>0.30669330669330669</v>
      </c>
      <c r="D6" s="9">
        <f>M6/M10</f>
        <v>0.30670926517571884</v>
      </c>
      <c r="E6" s="9">
        <f>N6/N10</f>
        <v>0.29865771812080538</v>
      </c>
      <c r="F6" s="9">
        <f>O6/O10</f>
        <v>0.32278481012658228</v>
      </c>
      <c r="G6" s="9">
        <f>P6/P10</f>
        <v>0.27027027027027029</v>
      </c>
      <c r="K6" t="s">
        <v>40</v>
      </c>
      <c r="L6">
        <v>307</v>
      </c>
      <c r="M6">
        <v>96</v>
      </c>
      <c r="N6">
        <v>89</v>
      </c>
      <c r="O6">
        <v>102</v>
      </c>
      <c r="P6">
        <v>20</v>
      </c>
    </row>
    <row r="7" spans="1:16" x14ac:dyDescent="0.25">
      <c r="A7" s="10"/>
      <c r="B7" s="13" t="s">
        <v>41</v>
      </c>
      <c r="C7" s="9">
        <f>L7/L10</f>
        <v>0.16983016983016982</v>
      </c>
      <c r="D7" s="9">
        <f>M7/M10</f>
        <v>0.14057507987220447</v>
      </c>
      <c r="E7" s="9">
        <f>N7/N10</f>
        <v>0.14429530201342283</v>
      </c>
      <c r="F7" s="9">
        <f>O7/O10</f>
        <v>0.23101265822784811</v>
      </c>
      <c r="G7" s="9">
        <f>P7/P10</f>
        <v>0.13513513513513514</v>
      </c>
      <c r="K7" t="s">
        <v>41</v>
      </c>
      <c r="L7">
        <v>170</v>
      </c>
      <c r="M7">
        <v>44</v>
      </c>
      <c r="N7">
        <v>43</v>
      </c>
      <c r="O7">
        <v>73</v>
      </c>
      <c r="P7">
        <v>10</v>
      </c>
    </row>
    <row r="8" spans="1:16" x14ac:dyDescent="0.25">
      <c r="A8" s="10"/>
      <c r="B8" s="13" t="s">
        <v>44</v>
      </c>
      <c r="C8" s="9">
        <f>(L8+L9)/L10</f>
        <v>3.3966033966033968E-2</v>
      </c>
      <c r="D8" s="9">
        <f>(M8+M9)/M10</f>
        <v>2.8753993610223641E-2</v>
      </c>
      <c r="E8" s="9">
        <f>(N8+N9)/N10</f>
        <v>3.3557046979865772E-2</v>
      </c>
      <c r="F8" s="9">
        <f>(O8+O9)/O10</f>
        <v>2.8481012658227847E-2</v>
      </c>
      <c r="G8" s="9">
        <f>(P8+P9)/P10</f>
        <v>8.1081081081081086E-2</v>
      </c>
      <c r="K8" t="s">
        <v>42</v>
      </c>
      <c r="L8">
        <v>30</v>
      </c>
      <c r="M8">
        <v>7</v>
      </c>
      <c r="N8">
        <v>10</v>
      </c>
      <c r="O8">
        <v>7</v>
      </c>
      <c r="P8">
        <v>6</v>
      </c>
    </row>
    <row r="9" spans="1:16" x14ac:dyDescent="0.25">
      <c r="A9" s="10"/>
      <c r="K9" t="s">
        <v>43</v>
      </c>
      <c r="L9">
        <v>4</v>
      </c>
      <c r="M9">
        <v>2</v>
      </c>
      <c r="N9">
        <v>0</v>
      </c>
      <c r="O9">
        <v>2</v>
      </c>
      <c r="P9">
        <v>0</v>
      </c>
    </row>
    <row r="10" spans="1:16" x14ac:dyDescent="0.25">
      <c r="A10" s="10"/>
      <c r="J10" t="s">
        <v>1</v>
      </c>
      <c r="L10">
        <v>1001</v>
      </c>
      <c r="M10">
        <v>313</v>
      </c>
      <c r="N10">
        <v>298</v>
      </c>
      <c r="O10">
        <v>316</v>
      </c>
      <c r="P10">
        <v>74</v>
      </c>
    </row>
    <row r="11" spans="1:16" x14ac:dyDescent="0.25">
      <c r="A11" s="10"/>
      <c r="B11" t="s">
        <v>338</v>
      </c>
      <c r="C11" s="17">
        <f>C5+C6</f>
        <v>0.79620379620379622</v>
      </c>
      <c r="D11" s="17">
        <f>D5+D6</f>
        <v>0.83067092651757191</v>
      </c>
      <c r="E11" s="17">
        <f>E5+E6</f>
        <v>0.82214765100671139</v>
      </c>
      <c r="F11" s="17">
        <f>F5+F6</f>
        <v>0.740506329113924</v>
      </c>
      <c r="G11" s="17">
        <f>G5+G6</f>
        <v>0.78378378378378377</v>
      </c>
    </row>
    <row r="12" spans="1:16" x14ac:dyDescent="0.25">
      <c r="A12" s="10"/>
      <c r="B12" t="s">
        <v>41</v>
      </c>
      <c r="C12" s="17">
        <f t="shared" ref="C12:G13" si="0">C7</f>
        <v>0.16983016983016982</v>
      </c>
      <c r="D12" s="17">
        <f t="shared" si="0"/>
        <v>0.14057507987220447</v>
      </c>
      <c r="E12" s="17">
        <f t="shared" si="0"/>
        <v>0.14429530201342283</v>
      </c>
      <c r="F12" s="17">
        <f t="shared" si="0"/>
        <v>0.23101265822784811</v>
      </c>
      <c r="G12" s="17">
        <f t="shared" si="0"/>
        <v>0.13513513513513514</v>
      </c>
    </row>
    <row r="13" spans="1:16" x14ac:dyDescent="0.25">
      <c r="A13" s="10"/>
      <c r="B13" t="s">
        <v>44</v>
      </c>
      <c r="C13" s="17">
        <f t="shared" si="0"/>
        <v>3.3966033966033968E-2</v>
      </c>
      <c r="D13" s="17">
        <f t="shared" si="0"/>
        <v>2.8753993610223641E-2</v>
      </c>
      <c r="E13" s="17">
        <f t="shared" si="0"/>
        <v>3.3557046979865772E-2</v>
      </c>
      <c r="F13" s="17">
        <f t="shared" si="0"/>
        <v>2.8481012658227847E-2</v>
      </c>
      <c r="G13" s="17">
        <f t="shared" si="0"/>
        <v>8.1081081081081086E-2</v>
      </c>
    </row>
    <row r="14" spans="1:16" x14ac:dyDescent="0.25">
      <c r="A14" s="10"/>
    </row>
    <row r="15" spans="1:16" x14ac:dyDescent="0.25">
      <c r="A15" s="10"/>
      <c r="B15" t="s">
        <v>45</v>
      </c>
      <c r="J15" t="s">
        <v>202</v>
      </c>
    </row>
    <row r="16" spans="1:16" x14ac:dyDescent="0.25">
      <c r="A16" s="10"/>
      <c r="J16" t="s">
        <v>0</v>
      </c>
    </row>
    <row r="17" spans="1:16" x14ac:dyDescent="0.25">
      <c r="A17" s="10" t="str">
        <f>J15</f>
        <v>Freedoms importance -- Right to a jury trial in civil matters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0.48899999999999999</v>
      </c>
      <c r="D19" s="9">
        <f>M19/M24</f>
        <v>0.58050847457627119</v>
      </c>
      <c r="E19" s="9">
        <f>N19/N24</f>
        <v>0.4668587896253602</v>
      </c>
      <c r="F19" s="9">
        <f>O19/O24</f>
        <v>0.44767441860465118</v>
      </c>
      <c r="G19" s="9">
        <f>P19/P24</f>
        <v>0.49315068493150682</v>
      </c>
      <c r="K19" t="s">
        <v>39</v>
      </c>
      <c r="L19">
        <v>489</v>
      </c>
      <c r="M19">
        <v>137</v>
      </c>
      <c r="N19">
        <v>162</v>
      </c>
      <c r="O19">
        <v>154</v>
      </c>
      <c r="P19">
        <v>36</v>
      </c>
    </row>
    <row r="20" spans="1:16" x14ac:dyDescent="0.25">
      <c r="A20" s="10"/>
      <c r="B20" s="13" t="s">
        <v>40</v>
      </c>
      <c r="C20" s="9">
        <f>L20/L24</f>
        <v>0.307</v>
      </c>
      <c r="D20" s="9">
        <f>M20/M24</f>
        <v>0.28389830508474578</v>
      </c>
      <c r="E20" s="9">
        <f>N20/N24</f>
        <v>0.29682997118155618</v>
      </c>
      <c r="F20" s="9">
        <f>O20/O24</f>
        <v>0.34302325581395349</v>
      </c>
      <c r="G20" s="9">
        <f>P20/P24</f>
        <v>0.26027397260273971</v>
      </c>
      <c r="K20" t="s">
        <v>40</v>
      </c>
      <c r="L20">
        <v>307</v>
      </c>
      <c r="M20">
        <v>67</v>
      </c>
      <c r="N20">
        <v>103</v>
      </c>
      <c r="O20">
        <v>118</v>
      </c>
      <c r="P20">
        <v>19</v>
      </c>
    </row>
    <row r="21" spans="1:16" x14ac:dyDescent="0.25">
      <c r="A21" s="10"/>
      <c r="B21" s="13" t="s">
        <v>41</v>
      </c>
      <c r="C21" s="9">
        <f>L21/L24</f>
        <v>0.17</v>
      </c>
      <c r="D21" s="9">
        <f>M21/M24</f>
        <v>0.11864406779661017</v>
      </c>
      <c r="E21" s="9">
        <f>N21/N24</f>
        <v>0.18155619596541786</v>
      </c>
      <c r="F21" s="9">
        <f>O21/O24</f>
        <v>0.19186046511627908</v>
      </c>
      <c r="G21" s="9">
        <f>P21/P24</f>
        <v>0.17808219178082191</v>
      </c>
      <c r="K21" t="s">
        <v>41</v>
      </c>
      <c r="L21">
        <v>170</v>
      </c>
      <c r="M21">
        <v>28</v>
      </c>
      <c r="N21">
        <v>63</v>
      </c>
      <c r="O21">
        <v>66</v>
      </c>
      <c r="P21">
        <v>13</v>
      </c>
    </row>
    <row r="22" spans="1:16" x14ac:dyDescent="0.25">
      <c r="A22" s="10"/>
      <c r="B22" s="13" t="s">
        <v>44</v>
      </c>
      <c r="C22" s="9">
        <f>(L22+L23)/L24</f>
        <v>3.4000000000000002E-2</v>
      </c>
      <c r="D22" s="9">
        <f>(M22+M23)/M24</f>
        <v>1.6949152542372881E-2</v>
      </c>
      <c r="E22" s="9">
        <f>(N22+N23)/N24</f>
        <v>5.4755043227665709E-2</v>
      </c>
      <c r="F22" s="9">
        <f>(O22+O23)/O24</f>
        <v>1.7441860465116279E-2</v>
      </c>
      <c r="G22" s="9">
        <f>(P22+P23)/P24</f>
        <v>6.8493150684931503E-2</v>
      </c>
      <c r="K22" t="s">
        <v>42</v>
      </c>
      <c r="L22">
        <v>29</v>
      </c>
      <c r="M22">
        <v>4</v>
      </c>
      <c r="N22">
        <v>15</v>
      </c>
      <c r="O22">
        <v>5</v>
      </c>
      <c r="P22">
        <v>5</v>
      </c>
    </row>
    <row r="23" spans="1:16" x14ac:dyDescent="0.25">
      <c r="A23" s="10"/>
      <c r="K23" t="s">
        <v>43</v>
      </c>
      <c r="L23">
        <v>5</v>
      </c>
      <c r="M23">
        <v>0</v>
      </c>
      <c r="N23">
        <v>4</v>
      </c>
      <c r="O23">
        <v>1</v>
      </c>
      <c r="P23">
        <v>0</v>
      </c>
    </row>
    <row r="24" spans="1:16" x14ac:dyDescent="0.25">
      <c r="A24" s="10"/>
      <c r="J24" t="s">
        <v>1</v>
      </c>
      <c r="L24">
        <v>1000</v>
      </c>
      <c r="M24">
        <v>236</v>
      </c>
      <c r="N24">
        <v>347</v>
      </c>
      <c r="O24">
        <v>344</v>
      </c>
      <c r="P24">
        <v>73</v>
      </c>
    </row>
    <row r="25" spans="1:16" x14ac:dyDescent="0.25">
      <c r="A25" s="10"/>
      <c r="B25" t="s">
        <v>338</v>
      </c>
      <c r="C25" s="17">
        <f>C19+C20</f>
        <v>0.79600000000000004</v>
      </c>
      <c r="D25" s="17">
        <f>D19+D20</f>
        <v>0.86440677966101698</v>
      </c>
      <c r="E25" s="17">
        <f>E19+E20</f>
        <v>0.76368876080691639</v>
      </c>
      <c r="F25" s="17">
        <f>F19+F20</f>
        <v>0.79069767441860472</v>
      </c>
      <c r="G25" s="17">
        <f>G19+G20</f>
        <v>0.75342465753424648</v>
      </c>
    </row>
    <row r="26" spans="1:16" x14ac:dyDescent="0.25">
      <c r="A26" s="10"/>
      <c r="B26" t="s">
        <v>41</v>
      </c>
      <c r="C26" s="17">
        <f t="shared" ref="C26:G27" si="1">C21</f>
        <v>0.17</v>
      </c>
      <c r="D26" s="17">
        <f t="shared" si="1"/>
        <v>0.11864406779661017</v>
      </c>
      <c r="E26" s="17">
        <f t="shared" si="1"/>
        <v>0.18155619596541786</v>
      </c>
      <c r="F26" s="17">
        <f t="shared" si="1"/>
        <v>0.19186046511627908</v>
      </c>
      <c r="G26" s="17">
        <f t="shared" si="1"/>
        <v>0.17808219178082191</v>
      </c>
    </row>
    <row r="27" spans="1:16" x14ac:dyDescent="0.25">
      <c r="A27" s="10"/>
      <c r="B27" t="s">
        <v>44</v>
      </c>
      <c r="C27" s="17">
        <f t="shared" si="1"/>
        <v>3.4000000000000002E-2</v>
      </c>
      <c r="D27" s="17">
        <f t="shared" si="1"/>
        <v>1.6949152542372881E-2</v>
      </c>
      <c r="E27" s="17">
        <f t="shared" si="1"/>
        <v>5.4755043227665709E-2</v>
      </c>
      <c r="F27" s="17">
        <f t="shared" si="1"/>
        <v>1.7441860465116279E-2</v>
      </c>
      <c r="G27" s="17">
        <f t="shared" si="1"/>
        <v>6.8493150684931503E-2</v>
      </c>
    </row>
    <row r="28" spans="1:16" x14ac:dyDescent="0.25">
      <c r="A28" s="10"/>
    </row>
    <row r="29" spans="1:16" x14ac:dyDescent="0.25">
      <c r="A29" s="10"/>
      <c r="J29" t="s">
        <v>203</v>
      </c>
    </row>
    <row r="30" spans="1:16" x14ac:dyDescent="0.25">
      <c r="A30" s="10"/>
      <c r="J30" t="s">
        <v>0</v>
      </c>
    </row>
    <row r="31" spans="1:16" x14ac:dyDescent="0.25">
      <c r="A31" s="10" t="str">
        <f>J29</f>
        <v>Freedoms importance -- Right to a jury trial in civil matters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0.48951048951048953</v>
      </c>
      <c r="D33" s="9">
        <f>M33/M38</f>
        <v>0.48706240487062402</v>
      </c>
      <c r="E33" s="9">
        <f>N33/N38</f>
        <v>0.5</v>
      </c>
      <c r="F33" s="9">
        <f>O33/O38</f>
        <v>0.43243243243243246</v>
      </c>
      <c r="G33" s="9">
        <f>P33/P38</f>
        <v>0.55172413793103448</v>
      </c>
      <c r="K33" t="s">
        <v>39</v>
      </c>
      <c r="L33">
        <v>490</v>
      </c>
      <c r="M33">
        <v>320</v>
      </c>
      <c r="N33">
        <v>106</v>
      </c>
      <c r="O33">
        <v>32</v>
      </c>
      <c r="P33">
        <v>32</v>
      </c>
    </row>
    <row r="34" spans="1:16" x14ac:dyDescent="0.25">
      <c r="A34" s="10"/>
      <c r="B34" s="13" t="s">
        <v>40</v>
      </c>
      <c r="C34" s="9">
        <f>L34/L38</f>
        <v>0.30569430569430567</v>
      </c>
      <c r="D34" s="9">
        <f>M34/M38</f>
        <v>0.29375951293759511</v>
      </c>
      <c r="E34" s="9">
        <f>N34/N38</f>
        <v>0.30188679245283018</v>
      </c>
      <c r="F34" s="9">
        <f>O34/O38</f>
        <v>0.48648648648648651</v>
      </c>
      <c r="G34" s="9">
        <f>P34/P38</f>
        <v>0.22413793103448276</v>
      </c>
      <c r="K34" t="s">
        <v>40</v>
      </c>
      <c r="L34">
        <v>306</v>
      </c>
      <c r="M34">
        <v>193</v>
      </c>
      <c r="N34">
        <v>64</v>
      </c>
      <c r="O34">
        <v>36</v>
      </c>
      <c r="P34">
        <v>13</v>
      </c>
    </row>
    <row r="35" spans="1:16" x14ac:dyDescent="0.25">
      <c r="A35" s="10"/>
      <c r="B35" s="13" t="s">
        <v>41</v>
      </c>
      <c r="C35" s="9">
        <f>L35/L38</f>
        <v>0.17082917082917082</v>
      </c>
      <c r="D35" s="9">
        <f>M35/M38</f>
        <v>0.18721461187214611</v>
      </c>
      <c r="E35" s="9">
        <f>N35/N38</f>
        <v>0.14622641509433962</v>
      </c>
      <c r="F35" s="9">
        <f>O35/O38</f>
        <v>8.1081081081081086E-2</v>
      </c>
      <c r="G35" s="9">
        <f>P35/P38</f>
        <v>0.18965517241379309</v>
      </c>
      <c r="K35" t="s">
        <v>41</v>
      </c>
      <c r="L35">
        <v>171</v>
      </c>
      <c r="M35">
        <v>123</v>
      </c>
      <c r="N35">
        <v>31</v>
      </c>
      <c r="O35">
        <v>6</v>
      </c>
      <c r="P35">
        <v>11</v>
      </c>
    </row>
    <row r="36" spans="1:16" x14ac:dyDescent="0.25">
      <c r="A36" s="10"/>
      <c r="B36" s="13" t="s">
        <v>44</v>
      </c>
      <c r="C36" s="9">
        <f>(L36+L37)/L38</f>
        <v>3.3966033966033968E-2</v>
      </c>
      <c r="D36" s="9">
        <f>(M36+M37)/M38</f>
        <v>3.1963470319634701E-2</v>
      </c>
      <c r="E36" s="9">
        <f>(N36+N37)/N38</f>
        <v>5.1886792452830191E-2</v>
      </c>
      <c r="F36" s="9">
        <f>(O36+O37)/O38</f>
        <v>0</v>
      </c>
      <c r="G36" s="9">
        <f>(P36+P37)/P38</f>
        <v>3.4482758620689655E-2</v>
      </c>
      <c r="K36" t="s">
        <v>42</v>
      </c>
      <c r="L36">
        <v>29</v>
      </c>
      <c r="M36">
        <v>18</v>
      </c>
      <c r="N36">
        <v>9</v>
      </c>
      <c r="O36">
        <v>0</v>
      </c>
      <c r="P36">
        <v>2</v>
      </c>
    </row>
    <row r="37" spans="1:16" x14ac:dyDescent="0.25">
      <c r="A37" s="10"/>
      <c r="K37" t="s">
        <v>43</v>
      </c>
      <c r="L37">
        <v>5</v>
      </c>
      <c r="M37">
        <v>3</v>
      </c>
      <c r="N37">
        <v>2</v>
      </c>
      <c r="O37">
        <v>0</v>
      </c>
      <c r="P37">
        <v>0</v>
      </c>
    </row>
    <row r="38" spans="1:16" x14ac:dyDescent="0.25">
      <c r="A38" s="10"/>
      <c r="J38" t="s">
        <v>1</v>
      </c>
      <c r="L38">
        <v>1001</v>
      </c>
      <c r="M38">
        <v>657</v>
      </c>
      <c r="N38">
        <v>212</v>
      </c>
      <c r="O38">
        <v>74</v>
      </c>
      <c r="P38">
        <v>58</v>
      </c>
    </row>
    <row r="39" spans="1:16" x14ac:dyDescent="0.25">
      <c r="A39" s="10"/>
      <c r="B39" t="s">
        <v>338</v>
      </c>
      <c r="C39" s="17">
        <f>C33+C34</f>
        <v>0.79520479520479515</v>
      </c>
      <c r="D39" s="17">
        <f>D33+D34</f>
        <v>0.78082191780821919</v>
      </c>
      <c r="E39" s="17">
        <f>E33+E34</f>
        <v>0.80188679245283012</v>
      </c>
      <c r="F39" s="17">
        <f>F33+F34</f>
        <v>0.91891891891891897</v>
      </c>
      <c r="G39" s="17">
        <f>G33+G34</f>
        <v>0.77586206896551724</v>
      </c>
    </row>
    <row r="40" spans="1:16" x14ac:dyDescent="0.25">
      <c r="A40" s="10"/>
      <c r="B40" t="s">
        <v>41</v>
      </c>
      <c r="C40" s="17">
        <f t="shared" ref="C40:G41" si="2">C35</f>
        <v>0.17082917082917082</v>
      </c>
      <c r="D40" s="17">
        <f t="shared" si="2"/>
        <v>0.18721461187214611</v>
      </c>
      <c r="E40" s="17">
        <f t="shared" si="2"/>
        <v>0.14622641509433962</v>
      </c>
      <c r="F40" s="17">
        <f t="shared" si="2"/>
        <v>8.1081081081081086E-2</v>
      </c>
      <c r="G40" s="17">
        <f t="shared" si="2"/>
        <v>0.18965517241379309</v>
      </c>
    </row>
    <row r="41" spans="1:16" x14ac:dyDescent="0.25">
      <c r="A41" s="10"/>
      <c r="B41" t="s">
        <v>44</v>
      </c>
      <c r="C41" s="17">
        <f t="shared" si="2"/>
        <v>3.3966033966033968E-2</v>
      </c>
      <c r="D41" s="17">
        <f t="shared" si="2"/>
        <v>3.1963470319634701E-2</v>
      </c>
      <c r="E41" s="17">
        <f t="shared" si="2"/>
        <v>5.1886792452830191E-2</v>
      </c>
      <c r="F41" s="17">
        <f t="shared" si="2"/>
        <v>0</v>
      </c>
      <c r="G41" s="17">
        <f t="shared" si="2"/>
        <v>3.4482758620689655E-2</v>
      </c>
    </row>
    <row r="42" spans="1:16" x14ac:dyDescent="0.25">
      <c r="A42" s="10"/>
    </row>
    <row r="43" spans="1:16" x14ac:dyDescent="0.25">
      <c r="A43" s="10"/>
    </row>
    <row r="44" spans="1:16" x14ac:dyDescent="0.25">
      <c r="A44" s="10"/>
      <c r="J44" t="s">
        <v>204</v>
      </c>
    </row>
    <row r="45" spans="1:16" x14ac:dyDescent="0.25">
      <c r="A45" s="10"/>
      <c r="J45" t="s">
        <v>0</v>
      </c>
    </row>
    <row r="46" spans="1:16" x14ac:dyDescent="0.25">
      <c r="A46" s="10" t="str">
        <f>J44</f>
        <v>Freedoms importance -- Right to a jury trial in civil matters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0.49</v>
      </c>
      <c r="D48" s="9">
        <f>M48/M53</f>
        <v>0.50524109014675056</v>
      </c>
      <c r="E48" s="9">
        <f>N48/N53</f>
        <v>0.47609942638623326</v>
      </c>
      <c r="K48" t="s">
        <v>39</v>
      </c>
      <c r="L48">
        <v>490</v>
      </c>
      <c r="M48">
        <v>241</v>
      </c>
      <c r="N48">
        <v>249</v>
      </c>
    </row>
    <row r="49" spans="1:15" x14ac:dyDescent="0.25">
      <c r="A49" s="10"/>
      <c r="B49" s="13" t="s">
        <v>40</v>
      </c>
      <c r="C49" s="9">
        <f>L49/L53</f>
        <v>0.307</v>
      </c>
      <c r="D49" s="9">
        <f>M49/M53</f>
        <v>0.2976939203354298</v>
      </c>
      <c r="E49" s="9">
        <f>N49/N53</f>
        <v>0.31548757170172081</v>
      </c>
      <c r="K49" t="s">
        <v>40</v>
      </c>
      <c r="L49">
        <v>307</v>
      </c>
      <c r="M49">
        <v>142</v>
      </c>
      <c r="N49">
        <v>165</v>
      </c>
    </row>
    <row r="50" spans="1:15" x14ac:dyDescent="0.25">
      <c r="A50" s="10"/>
      <c r="B50" s="13" t="s">
        <v>41</v>
      </c>
      <c r="C50" s="9">
        <f>L50/L53</f>
        <v>0.17</v>
      </c>
      <c r="D50" s="9">
        <f>M50/M53</f>
        <v>0.16352201257861634</v>
      </c>
      <c r="E50" s="9">
        <f>N50/N53</f>
        <v>0.17590822179732313</v>
      </c>
      <c r="K50" t="s">
        <v>41</v>
      </c>
      <c r="L50">
        <v>170</v>
      </c>
      <c r="M50">
        <v>78</v>
      </c>
      <c r="N50">
        <v>92</v>
      </c>
    </row>
    <row r="51" spans="1:15" x14ac:dyDescent="0.25">
      <c r="A51" s="10"/>
      <c r="B51" s="13" t="s">
        <v>44</v>
      </c>
      <c r="C51" s="9">
        <f>(L51+L52)/L53</f>
        <v>3.3000000000000002E-2</v>
      </c>
      <c r="D51" s="9">
        <f>(M51+M52)/M53</f>
        <v>3.3542976939203356E-2</v>
      </c>
      <c r="E51" s="9">
        <f>(N51+N52)/N53</f>
        <v>3.2504780114722756E-2</v>
      </c>
      <c r="K51" t="s">
        <v>42</v>
      </c>
      <c r="L51">
        <v>28</v>
      </c>
      <c r="M51">
        <v>15</v>
      </c>
      <c r="N51">
        <v>13</v>
      </c>
    </row>
    <row r="52" spans="1:15" x14ac:dyDescent="0.25">
      <c r="A52" s="10"/>
      <c r="K52" t="s">
        <v>43</v>
      </c>
      <c r="L52">
        <v>5</v>
      </c>
      <c r="M52">
        <v>1</v>
      </c>
      <c r="N52">
        <v>4</v>
      </c>
    </row>
    <row r="53" spans="1:15" x14ac:dyDescent="0.25">
      <c r="A53" s="10"/>
      <c r="J53" t="s">
        <v>1</v>
      </c>
      <c r="L53">
        <v>1000</v>
      </c>
      <c r="M53">
        <v>477</v>
      </c>
      <c r="N53">
        <v>523</v>
      </c>
    </row>
    <row r="54" spans="1:15" x14ac:dyDescent="0.25">
      <c r="A54" s="10"/>
      <c r="B54" t="s">
        <v>338</v>
      </c>
      <c r="C54" s="17">
        <f>C48+C49</f>
        <v>0.79699999999999993</v>
      </c>
      <c r="D54" s="17">
        <f>D48+D49</f>
        <v>0.80293501048218041</v>
      </c>
      <c r="E54" s="17">
        <f>E48+E49</f>
        <v>0.79158699808795407</v>
      </c>
    </row>
    <row r="55" spans="1:15" x14ac:dyDescent="0.25">
      <c r="A55" s="10"/>
      <c r="B55" t="s">
        <v>41</v>
      </c>
      <c r="C55" s="17">
        <f t="shared" ref="C55:E56" si="3">C50</f>
        <v>0.17</v>
      </c>
      <c r="D55" s="17">
        <f t="shared" si="3"/>
        <v>0.16352201257861634</v>
      </c>
      <c r="E55" s="17">
        <f t="shared" si="3"/>
        <v>0.17590822179732313</v>
      </c>
    </row>
    <row r="56" spans="1:15" x14ac:dyDescent="0.25">
      <c r="A56" s="10"/>
      <c r="B56" t="s">
        <v>44</v>
      </c>
      <c r="C56" s="17">
        <f t="shared" si="3"/>
        <v>3.3000000000000002E-2</v>
      </c>
      <c r="D56" s="17">
        <f t="shared" si="3"/>
        <v>3.3542976939203356E-2</v>
      </c>
      <c r="E56" s="17">
        <f t="shared" si="3"/>
        <v>3.2504780114722756E-2</v>
      </c>
    </row>
    <row r="57" spans="1:15" x14ac:dyDescent="0.25">
      <c r="A57" s="10"/>
    </row>
    <row r="58" spans="1:15" x14ac:dyDescent="0.25">
      <c r="A58" s="10"/>
    </row>
    <row r="59" spans="1:15" x14ac:dyDescent="0.25">
      <c r="A59" s="10"/>
      <c r="J59" t="s">
        <v>205</v>
      </c>
    </row>
    <row r="60" spans="1:15" x14ac:dyDescent="0.25">
      <c r="A60" s="10"/>
      <c r="J60" t="s">
        <v>0</v>
      </c>
    </row>
    <row r="61" spans="1:15" x14ac:dyDescent="0.25">
      <c r="A61" s="10" t="str">
        <f>J59</f>
        <v>Freedoms importance -- Right to a jury trial in civil matters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0.48899999999999999</v>
      </c>
      <c r="D63" s="9">
        <f>M63/M68</f>
        <v>0.51013513513513509</v>
      </c>
      <c r="E63" s="9">
        <f>N63/N68</f>
        <v>0.55378486055776888</v>
      </c>
      <c r="F63" s="9">
        <f>O63/O68</f>
        <v>0.43929359823399561</v>
      </c>
      <c r="G63" s="7"/>
      <c r="K63" t="s">
        <v>39</v>
      </c>
      <c r="L63">
        <v>489</v>
      </c>
      <c r="M63">
        <v>151</v>
      </c>
      <c r="N63">
        <v>139</v>
      </c>
      <c r="O63">
        <v>199</v>
      </c>
    </row>
    <row r="64" spans="1:15" x14ac:dyDescent="0.25">
      <c r="A64" s="10"/>
      <c r="B64" t="s">
        <v>40</v>
      </c>
      <c r="C64" s="9">
        <f>L64/L68</f>
        <v>0.307</v>
      </c>
      <c r="D64" s="9">
        <f>M64/M68</f>
        <v>0.30743243243243246</v>
      </c>
      <c r="E64" s="9">
        <f>N64/N68</f>
        <v>0.21912350597609562</v>
      </c>
      <c r="F64" s="9">
        <f>O64/O68</f>
        <v>0.35540838852097129</v>
      </c>
      <c r="G64" s="7"/>
      <c r="K64" t="s">
        <v>40</v>
      </c>
      <c r="L64">
        <v>307</v>
      </c>
      <c r="M64">
        <v>91</v>
      </c>
      <c r="N64">
        <v>55</v>
      </c>
      <c r="O64">
        <v>161</v>
      </c>
    </row>
    <row r="65" spans="1:15" x14ac:dyDescent="0.25">
      <c r="A65" s="10"/>
      <c r="B65" t="s">
        <v>41</v>
      </c>
      <c r="C65" s="9">
        <f>L65/L68</f>
        <v>0.17</v>
      </c>
      <c r="D65" s="9">
        <f>M65/M68</f>
        <v>0.14189189189189189</v>
      </c>
      <c r="E65" s="9">
        <f>N65/N68</f>
        <v>0.19123505976095617</v>
      </c>
      <c r="F65" s="9">
        <f>O65/O68</f>
        <v>0.17660044150110377</v>
      </c>
      <c r="G65" s="7"/>
      <c r="K65" t="s">
        <v>41</v>
      </c>
      <c r="L65">
        <v>170</v>
      </c>
      <c r="M65">
        <v>42</v>
      </c>
      <c r="N65">
        <v>48</v>
      </c>
      <c r="O65">
        <v>80</v>
      </c>
    </row>
    <row r="66" spans="1:15" x14ac:dyDescent="0.25">
      <c r="A66" s="10"/>
      <c r="B66" t="s">
        <v>44</v>
      </c>
      <c r="C66" s="9">
        <f>(L66+L67)/L68</f>
        <v>3.4000000000000002E-2</v>
      </c>
      <c r="D66" s="9">
        <f>(M66+M67)/M68</f>
        <v>4.0540540540540543E-2</v>
      </c>
      <c r="E66" s="9">
        <f>(N66+N67)/N68</f>
        <v>3.5856573705179286E-2</v>
      </c>
      <c r="F66" s="9">
        <f>(O66+O67)/O68</f>
        <v>2.8697571743929361E-2</v>
      </c>
      <c r="G66" s="7"/>
      <c r="K66" t="s">
        <v>42</v>
      </c>
      <c r="L66">
        <v>29</v>
      </c>
      <c r="M66">
        <v>11</v>
      </c>
      <c r="N66">
        <v>8</v>
      </c>
      <c r="O66">
        <v>10</v>
      </c>
    </row>
    <row r="67" spans="1:15" x14ac:dyDescent="0.25">
      <c r="A67" s="10"/>
      <c r="K67" t="s">
        <v>43</v>
      </c>
      <c r="L67">
        <v>5</v>
      </c>
      <c r="M67">
        <v>1</v>
      </c>
      <c r="N67">
        <v>1</v>
      </c>
      <c r="O67">
        <v>3</v>
      </c>
    </row>
    <row r="68" spans="1:15" x14ac:dyDescent="0.25">
      <c r="A68" s="10"/>
      <c r="J68" t="s">
        <v>1</v>
      </c>
      <c r="L68">
        <v>1000</v>
      </c>
      <c r="M68">
        <v>296</v>
      </c>
      <c r="N68">
        <v>251</v>
      </c>
      <c r="O68">
        <v>453</v>
      </c>
    </row>
    <row r="69" spans="1:15" x14ac:dyDescent="0.25">
      <c r="A69" s="10"/>
      <c r="B69" t="s">
        <v>338</v>
      </c>
      <c r="C69" s="17">
        <f>C63+C64</f>
        <v>0.79600000000000004</v>
      </c>
      <c r="D69" s="17">
        <f>D63+D64</f>
        <v>0.81756756756756754</v>
      </c>
      <c r="E69" s="17">
        <f>E63+E64</f>
        <v>0.77290836653386452</v>
      </c>
      <c r="F69" s="17">
        <f>F63+F64</f>
        <v>0.79470198675496695</v>
      </c>
    </row>
    <row r="70" spans="1:15" x14ac:dyDescent="0.25">
      <c r="A70" s="10"/>
      <c r="B70" t="s">
        <v>41</v>
      </c>
      <c r="C70" s="17">
        <f t="shared" ref="C70:F71" si="4">C65</f>
        <v>0.17</v>
      </c>
      <c r="D70" s="17">
        <f t="shared" si="4"/>
        <v>0.14189189189189189</v>
      </c>
      <c r="E70" s="17">
        <f t="shared" si="4"/>
        <v>0.19123505976095617</v>
      </c>
      <c r="F70" s="17">
        <f t="shared" si="4"/>
        <v>0.17660044150110377</v>
      </c>
    </row>
    <row r="71" spans="1:15" x14ac:dyDescent="0.25">
      <c r="A71" s="10"/>
      <c r="B71" t="s">
        <v>44</v>
      </c>
      <c r="C71" s="17">
        <f t="shared" si="4"/>
        <v>3.4000000000000002E-2</v>
      </c>
      <c r="D71" s="17">
        <f t="shared" si="4"/>
        <v>4.0540540540540543E-2</v>
      </c>
      <c r="E71" s="17">
        <f t="shared" si="4"/>
        <v>3.5856573705179286E-2</v>
      </c>
      <c r="F71" s="17">
        <f t="shared" si="4"/>
        <v>2.8697571743929361E-2</v>
      </c>
    </row>
    <row r="72" spans="1:15" x14ac:dyDescent="0.25">
      <c r="A72" s="10"/>
    </row>
    <row r="73" spans="1:15" x14ac:dyDescent="0.25">
      <c r="A73" s="10"/>
    </row>
    <row r="74" spans="1:15" x14ac:dyDescent="0.25">
      <c r="A74" s="10"/>
      <c r="J74" t="s">
        <v>206</v>
      </c>
    </row>
    <row r="75" spans="1:15" x14ac:dyDescent="0.25">
      <c r="A75" s="10"/>
      <c r="J75" t="s">
        <v>0</v>
      </c>
    </row>
    <row r="76" spans="1:15" x14ac:dyDescent="0.25">
      <c r="A76" s="10" t="str">
        <f>J74</f>
        <v>Freedoms importance -- Right to a jury trial in civil matters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0.48899999999999999</v>
      </c>
      <c r="D78" s="9">
        <f>M78/M83</f>
        <v>0.49333333333333335</v>
      </c>
      <c r="E78" s="9">
        <f>N78/N83</f>
        <v>0.47508305647840532</v>
      </c>
      <c r="F78" s="9">
        <f>O78/O83</f>
        <v>0.49691358024691357</v>
      </c>
      <c r="G78" s="7"/>
      <c r="K78" t="s">
        <v>39</v>
      </c>
      <c r="L78">
        <v>489</v>
      </c>
      <c r="M78">
        <v>185</v>
      </c>
      <c r="N78">
        <v>143</v>
      </c>
      <c r="O78">
        <v>161</v>
      </c>
    </row>
    <row r="79" spans="1:15" x14ac:dyDescent="0.25">
      <c r="A79" s="10"/>
      <c r="B79" s="13" t="s">
        <v>40</v>
      </c>
      <c r="C79" s="9">
        <f>L79/L83</f>
        <v>0.30599999999999999</v>
      </c>
      <c r="D79" s="9">
        <f>M79/M83</f>
        <v>0.27733333333333332</v>
      </c>
      <c r="E79" s="9">
        <f>N79/N83</f>
        <v>0.33887043189368771</v>
      </c>
      <c r="F79" s="9">
        <f>O79/O83</f>
        <v>0.30864197530864196</v>
      </c>
      <c r="G79" s="7"/>
      <c r="K79" t="s">
        <v>40</v>
      </c>
      <c r="L79">
        <v>306</v>
      </c>
      <c r="M79">
        <v>104</v>
      </c>
      <c r="N79">
        <v>102</v>
      </c>
      <c r="O79">
        <v>100</v>
      </c>
    </row>
    <row r="80" spans="1:15" x14ac:dyDescent="0.25">
      <c r="A80" s="10"/>
      <c r="B80" s="13" t="s">
        <v>41</v>
      </c>
      <c r="C80" s="9">
        <f>L80/L83</f>
        <v>0.17100000000000001</v>
      </c>
      <c r="D80" s="9">
        <f>M80/M83</f>
        <v>0.18666666666666668</v>
      </c>
      <c r="E80" s="9">
        <f>N80/N83</f>
        <v>0.16279069767441862</v>
      </c>
      <c r="F80" s="9">
        <f>O80/O83</f>
        <v>0.16049382716049382</v>
      </c>
      <c r="G80" s="7"/>
      <c r="K80" t="s">
        <v>41</v>
      </c>
      <c r="L80">
        <v>171</v>
      </c>
      <c r="M80">
        <v>70</v>
      </c>
      <c r="N80">
        <v>49</v>
      </c>
      <c r="O80">
        <v>52</v>
      </c>
    </row>
    <row r="81" spans="1:16" x14ac:dyDescent="0.25">
      <c r="A81" s="10"/>
      <c r="B81" s="13" t="s">
        <v>44</v>
      </c>
      <c r="C81" s="9">
        <f>(L81+L82)/L83</f>
        <v>3.4000000000000002E-2</v>
      </c>
      <c r="D81" s="9">
        <f>(M81+M82)/M83</f>
        <v>4.2666666666666665E-2</v>
      </c>
      <c r="E81" s="9">
        <f>(N81+N82)/N83</f>
        <v>2.3255813953488372E-2</v>
      </c>
      <c r="F81" s="9">
        <f>(O81+O82)/O83</f>
        <v>3.3950617283950615E-2</v>
      </c>
      <c r="G81" s="7"/>
      <c r="K81" t="s">
        <v>42</v>
      </c>
      <c r="L81">
        <v>29</v>
      </c>
      <c r="M81">
        <v>14</v>
      </c>
      <c r="N81">
        <v>5</v>
      </c>
      <c r="O81">
        <v>10</v>
      </c>
    </row>
    <row r="82" spans="1:16" x14ac:dyDescent="0.25">
      <c r="A82" s="10"/>
      <c r="K82" t="s">
        <v>43</v>
      </c>
      <c r="L82">
        <v>5</v>
      </c>
      <c r="M82">
        <v>2</v>
      </c>
      <c r="N82">
        <v>2</v>
      </c>
      <c r="O82">
        <v>1</v>
      </c>
    </row>
    <row r="83" spans="1:16" x14ac:dyDescent="0.25">
      <c r="A83" s="10"/>
      <c r="J83" t="s">
        <v>1</v>
      </c>
      <c r="L83">
        <v>1000</v>
      </c>
      <c r="M83">
        <v>375</v>
      </c>
      <c r="N83">
        <v>301</v>
      </c>
      <c r="O83">
        <v>324</v>
      </c>
    </row>
    <row r="84" spans="1:16" x14ac:dyDescent="0.25">
      <c r="A84" s="10"/>
      <c r="B84" t="s">
        <v>338</v>
      </c>
      <c r="C84" s="17">
        <f>C78+C79</f>
        <v>0.79499999999999993</v>
      </c>
      <c r="D84" s="17">
        <f>D78+D79</f>
        <v>0.77066666666666661</v>
      </c>
      <c r="E84" s="17">
        <f>E78+E79</f>
        <v>0.81395348837209303</v>
      </c>
      <c r="F84" s="17">
        <f>F78+F79</f>
        <v>0.80555555555555558</v>
      </c>
    </row>
    <row r="85" spans="1:16" x14ac:dyDescent="0.25">
      <c r="A85" s="10"/>
      <c r="B85" t="s">
        <v>41</v>
      </c>
      <c r="C85" s="17">
        <f t="shared" ref="C85:F86" si="5">C80</f>
        <v>0.17100000000000001</v>
      </c>
      <c r="D85" s="17">
        <f t="shared" si="5"/>
        <v>0.18666666666666668</v>
      </c>
      <c r="E85" s="17">
        <f t="shared" si="5"/>
        <v>0.16279069767441862</v>
      </c>
      <c r="F85" s="17">
        <f t="shared" si="5"/>
        <v>0.16049382716049382</v>
      </c>
    </row>
    <row r="86" spans="1:16" x14ac:dyDescent="0.25">
      <c r="A86" s="10"/>
      <c r="B86" t="s">
        <v>44</v>
      </c>
      <c r="C86" s="17">
        <f t="shared" si="5"/>
        <v>3.4000000000000002E-2</v>
      </c>
      <c r="D86" s="17">
        <f t="shared" si="5"/>
        <v>4.2666666666666665E-2</v>
      </c>
      <c r="E86" s="17">
        <f t="shared" si="5"/>
        <v>2.3255813953488372E-2</v>
      </c>
      <c r="F86" s="17">
        <f t="shared" si="5"/>
        <v>3.3950617283950615E-2</v>
      </c>
    </row>
    <row r="87" spans="1:16" x14ac:dyDescent="0.25">
      <c r="A87" s="10"/>
    </row>
    <row r="88" spans="1:16" x14ac:dyDescent="0.25">
      <c r="A88" s="10"/>
    </row>
    <row r="89" spans="1:16" x14ac:dyDescent="0.25">
      <c r="A89" s="10"/>
      <c r="J89" t="s">
        <v>207</v>
      </c>
    </row>
    <row r="90" spans="1:16" x14ac:dyDescent="0.25">
      <c r="A90" s="10"/>
      <c r="J90" t="s">
        <v>0</v>
      </c>
    </row>
    <row r="91" spans="1:16" x14ac:dyDescent="0.25">
      <c r="A91" s="10" t="str">
        <f>J89</f>
        <v>Freedoms importance -- Right to a jury trial in civil matters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0.49</v>
      </c>
      <c r="D93" s="9">
        <f>M93/M98</f>
        <v>0.47882736156351791</v>
      </c>
      <c r="E93" s="9">
        <f>N93/N98</f>
        <v>0.50588235294117645</v>
      </c>
      <c r="F93" s="9">
        <f>O93/O98</f>
        <v>0.4828897338403042</v>
      </c>
      <c r="G93" s="9">
        <f>P93/P98</f>
        <v>0.49714285714285716</v>
      </c>
      <c r="K93" t="s">
        <v>39</v>
      </c>
      <c r="L93">
        <v>490</v>
      </c>
      <c r="M93">
        <v>147</v>
      </c>
      <c r="N93">
        <v>129</v>
      </c>
      <c r="O93">
        <v>127</v>
      </c>
      <c r="P93">
        <v>87</v>
      </c>
    </row>
    <row r="94" spans="1:16" x14ac:dyDescent="0.25">
      <c r="A94" s="10"/>
      <c r="B94" s="13" t="s">
        <v>40</v>
      </c>
      <c r="C94" s="9">
        <f>L94/L98</f>
        <v>0.307</v>
      </c>
      <c r="D94" s="9">
        <f>M94/M98</f>
        <v>0.32573289902280128</v>
      </c>
      <c r="E94" s="9">
        <f>N94/N98</f>
        <v>0.28627450980392155</v>
      </c>
      <c r="F94" s="9">
        <f>O94/O98</f>
        <v>0.3269961977186312</v>
      </c>
      <c r="G94" s="9">
        <f>P94/P98</f>
        <v>0.2742857142857143</v>
      </c>
      <c r="K94" t="s">
        <v>40</v>
      </c>
      <c r="L94">
        <v>307</v>
      </c>
      <c r="M94">
        <v>100</v>
      </c>
      <c r="N94">
        <v>73</v>
      </c>
      <c r="O94">
        <v>86</v>
      </c>
      <c r="P94">
        <v>48</v>
      </c>
    </row>
    <row r="95" spans="1:16" x14ac:dyDescent="0.25">
      <c r="A95" s="10"/>
      <c r="B95" s="13" t="s">
        <v>41</v>
      </c>
      <c r="C95" s="9">
        <f>L95/L98</f>
        <v>0.17</v>
      </c>
      <c r="D95" s="9">
        <f>M95/M98</f>
        <v>0.16938110749185667</v>
      </c>
      <c r="E95" s="9">
        <f>N95/N98</f>
        <v>0.16862745098039217</v>
      </c>
      <c r="F95" s="9">
        <f>O95/O98</f>
        <v>0.15209125475285171</v>
      </c>
      <c r="G95" s="9">
        <f>P95/P98</f>
        <v>0.2</v>
      </c>
      <c r="K95" t="s">
        <v>41</v>
      </c>
      <c r="L95">
        <v>170</v>
      </c>
      <c r="M95">
        <v>52</v>
      </c>
      <c r="N95">
        <v>43</v>
      </c>
      <c r="O95">
        <v>40</v>
      </c>
      <c r="P95">
        <v>35</v>
      </c>
    </row>
    <row r="96" spans="1:16" x14ac:dyDescent="0.25">
      <c r="A96" s="10"/>
      <c r="B96" s="13" t="s">
        <v>44</v>
      </c>
      <c r="C96" s="9">
        <f>(L96+L97)/L98</f>
        <v>3.3000000000000002E-2</v>
      </c>
      <c r="D96" s="9">
        <f>(M96+M97)/M98</f>
        <v>2.6058631921824105E-2</v>
      </c>
      <c r="E96" s="9">
        <f>(N96+N97)/N98</f>
        <v>3.9215686274509803E-2</v>
      </c>
      <c r="F96" s="9">
        <f>(O96+O97)/O98</f>
        <v>3.8022813688212927E-2</v>
      </c>
      <c r="G96" s="9">
        <f>(P96+P97)/P98</f>
        <v>2.8571428571428571E-2</v>
      </c>
      <c r="K96" t="s">
        <v>42</v>
      </c>
      <c r="L96">
        <v>29</v>
      </c>
      <c r="M96">
        <v>8</v>
      </c>
      <c r="N96">
        <v>8</v>
      </c>
      <c r="O96">
        <v>10</v>
      </c>
      <c r="P96">
        <v>3</v>
      </c>
    </row>
    <row r="97" spans="1:16" x14ac:dyDescent="0.25">
      <c r="A97" s="10"/>
      <c r="K97" t="s">
        <v>43</v>
      </c>
      <c r="L97">
        <v>4</v>
      </c>
      <c r="M97">
        <v>0</v>
      </c>
      <c r="N97">
        <v>2</v>
      </c>
      <c r="O97">
        <v>0</v>
      </c>
      <c r="P97">
        <v>2</v>
      </c>
    </row>
    <row r="98" spans="1:16" x14ac:dyDescent="0.25">
      <c r="A98" s="10"/>
      <c r="J98" t="s">
        <v>1</v>
      </c>
      <c r="L98">
        <v>1000</v>
      </c>
      <c r="M98">
        <v>307</v>
      </c>
      <c r="N98">
        <v>255</v>
      </c>
      <c r="O98">
        <v>263</v>
      </c>
      <c r="P98">
        <v>175</v>
      </c>
    </row>
    <row r="99" spans="1:16" x14ac:dyDescent="0.25">
      <c r="A99" s="10"/>
      <c r="B99" t="s">
        <v>338</v>
      </c>
      <c r="C99" s="17">
        <f>C93+C94</f>
        <v>0.79699999999999993</v>
      </c>
      <c r="D99" s="17">
        <f>D93+D94</f>
        <v>0.80456026058631913</v>
      </c>
      <c r="E99" s="17">
        <f>E93+E94</f>
        <v>0.792156862745098</v>
      </c>
      <c r="F99" s="17">
        <f>F93+F94</f>
        <v>0.8098859315589354</v>
      </c>
      <c r="G99" s="17">
        <f>G93+G94</f>
        <v>0.77142857142857146</v>
      </c>
    </row>
    <row r="100" spans="1:16" x14ac:dyDescent="0.25">
      <c r="A100" s="10"/>
      <c r="B100" t="s">
        <v>41</v>
      </c>
      <c r="C100" s="17">
        <f t="shared" ref="C100:G101" si="6">C95</f>
        <v>0.17</v>
      </c>
      <c r="D100" s="17">
        <f t="shared" si="6"/>
        <v>0.16938110749185667</v>
      </c>
      <c r="E100" s="17">
        <f t="shared" si="6"/>
        <v>0.16862745098039217</v>
      </c>
      <c r="F100" s="17">
        <f t="shared" si="6"/>
        <v>0.15209125475285171</v>
      </c>
      <c r="G100" s="17">
        <f t="shared" si="6"/>
        <v>0.2</v>
      </c>
    </row>
    <row r="101" spans="1:16" x14ac:dyDescent="0.25">
      <c r="A101" s="10"/>
      <c r="B101" t="s">
        <v>44</v>
      </c>
      <c r="C101" s="17">
        <f t="shared" si="6"/>
        <v>3.3000000000000002E-2</v>
      </c>
      <c r="D101" s="17">
        <f t="shared" si="6"/>
        <v>2.6058631921824105E-2</v>
      </c>
      <c r="E101" s="17">
        <f t="shared" si="6"/>
        <v>3.9215686274509803E-2</v>
      </c>
      <c r="F101" s="17">
        <f t="shared" si="6"/>
        <v>3.8022813688212927E-2</v>
      </c>
      <c r="G101" s="17">
        <f t="shared" si="6"/>
        <v>2.8571428571428571E-2</v>
      </c>
    </row>
    <row r="102" spans="1:16" x14ac:dyDescent="0.25">
      <c r="A102" s="10"/>
    </row>
    <row r="103" spans="1:16" x14ac:dyDescent="0.25">
      <c r="A103" s="10"/>
    </row>
    <row r="104" spans="1:16" x14ac:dyDescent="0.25">
      <c r="A104" s="10"/>
      <c r="J104" t="s">
        <v>208</v>
      </c>
    </row>
    <row r="105" spans="1:16" x14ac:dyDescent="0.25">
      <c r="A105" s="10"/>
      <c r="J105" t="s">
        <v>0</v>
      </c>
    </row>
    <row r="106" spans="1:16" x14ac:dyDescent="0.25">
      <c r="A106" s="10" t="str">
        <f>J104</f>
        <v>Freedoms importance -- Right to a jury trial in civil matters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0.48997995991983967</v>
      </c>
      <c r="D108" s="9">
        <f>M108/M113</f>
        <v>0.59490740740740744</v>
      </c>
      <c r="E108" s="9">
        <f>N108/N113</f>
        <v>0.40928270042194093</v>
      </c>
      <c r="F108" s="9">
        <f>O108/O113</f>
        <v>0.41304347826086957</v>
      </c>
      <c r="G108" s="7"/>
      <c r="K108" t="s">
        <v>39</v>
      </c>
      <c r="L108">
        <v>489</v>
      </c>
      <c r="M108">
        <v>257</v>
      </c>
      <c r="N108">
        <v>194</v>
      </c>
      <c r="O108">
        <v>38</v>
      </c>
    </row>
    <row r="109" spans="1:16" x14ac:dyDescent="0.25">
      <c r="A109" s="10"/>
      <c r="B109" s="13" t="s">
        <v>40</v>
      </c>
      <c r="C109" s="9">
        <f>L109/L113</f>
        <v>0.30661322645290578</v>
      </c>
      <c r="D109" s="9">
        <f>M109/M113</f>
        <v>0.25462962962962965</v>
      </c>
      <c r="E109" s="9">
        <f>N109/N113</f>
        <v>0.35654008438818563</v>
      </c>
      <c r="F109" s="9">
        <f>O109/O113</f>
        <v>0.29347826086956524</v>
      </c>
      <c r="G109" s="7"/>
      <c r="K109" t="s">
        <v>40</v>
      </c>
      <c r="L109">
        <v>306</v>
      </c>
      <c r="M109">
        <v>110</v>
      </c>
      <c r="N109">
        <v>169</v>
      </c>
      <c r="O109">
        <v>27</v>
      </c>
    </row>
    <row r="110" spans="1:16" x14ac:dyDescent="0.25">
      <c r="A110" s="10"/>
      <c r="B110" s="13" t="s">
        <v>41</v>
      </c>
      <c r="C110" s="9">
        <f>L110/L113</f>
        <v>0.17034068136272545</v>
      </c>
      <c r="D110" s="9">
        <f>M110/M113</f>
        <v>0.12268518518518519</v>
      </c>
      <c r="E110" s="9">
        <f>N110/N113</f>
        <v>0.20464135021097046</v>
      </c>
      <c r="F110" s="9">
        <f>O110/O113</f>
        <v>0.21739130434782608</v>
      </c>
      <c r="G110" s="7"/>
      <c r="K110" t="s">
        <v>41</v>
      </c>
      <c r="L110">
        <v>170</v>
      </c>
      <c r="M110">
        <v>53</v>
      </c>
      <c r="N110">
        <v>97</v>
      </c>
      <c r="O110">
        <v>20</v>
      </c>
    </row>
    <row r="111" spans="1:16" x14ac:dyDescent="0.25">
      <c r="A111" s="10"/>
      <c r="B111" s="13" t="s">
        <v>44</v>
      </c>
      <c r="C111" s="9">
        <f>(L111+L112)/L113</f>
        <v>3.3066132264529056E-2</v>
      </c>
      <c r="D111" s="9">
        <f>(M111+M112)/M113</f>
        <v>2.7777777777777776E-2</v>
      </c>
      <c r="E111" s="9">
        <f>(N111+N112)/N113</f>
        <v>2.9535864978902954E-2</v>
      </c>
      <c r="F111" s="9">
        <f>(O111+O112)/O113</f>
        <v>7.6086956521739135E-2</v>
      </c>
      <c r="G111" s="7"/>
      <c r="K111" t="s">
        <v>42</v>
      </c>
      <c r="L111">
        <v>29</v>
      </c>
      <c r="M111">
        <v>9</v>
      </c>
      <c r="N111">
        <v>14</v>
      </c>
      <c r="O111">
        <v>6</v>
      </c>
    </row>
    <row r="112" spans="1:16" x14ac:dyDescent="0.25">
      <c r="A112" s="10"/>
      <c r="K112" t="s">
        <v>43</v>
      </c>
      <c r="L112">
        <v>4</v>
      </c>
      <c r="M112">
        <v>3</v>
      </c>
      <c r="N112">
        <v>0</v>
      </c>
      <c r="O112">
        <v>1</v>
      </c>
    </row>
    <row r="113" spans="1:16" x14ac:dyDescent="0.25">
      <c r="A113" s="10"/>
      <c r="J113" t="s">
        <v>1</v>
      </c>
      <c r="L113">
        <v>998</v>
      </c>
      <c r="M113">
        <v>432</v>
      </c>
      <c r="N113">
        <v>474</v>
      </c>
      <c r="O113">
        <v>92</v>
      </c>
    </row>
    <row r="114" spans="1:16" x14ac:dyDescent="0.25">
      <c r="A114" s="10"/>
      <c r="B114" t="s">
        <v>338</v>
      </c>
      <c r="C114" s="17">
        <f>C108+C109</f>
        <v>0.79659318637274545</v>
      </c>
      <c r="D114" s="17">
        <f>D108+D109</f>
        <v>0.84953703703703709</v>
      </c>
      <c r="E114" s="17">
        <f>E108+E109</f>
        <v>0.76582278481012656</v>
      </c>
      <c r="F114" s="17">
        <f>F108+F109</f>
        <v>0.70652173913043481</v>
      </c>
    </row>
    <row r="115" spans="1:16" x14ac:dyDescent="0.25">
      <c r="A115" s="10"/>
      <c r="B115" t="s">
        <v>41</v>
      </c>
      <c r="C115" s="17">
        <f t="shared" ref="C115:F116" si="7">C110</f>
        <v>0.17034068136272545</v>
      </c>
      <c r="D115" s="17">
        <f t="shared" si="7"/>
        <v>0.12268518518518519</v>
      </c>
      <c r="E115" s="17">
        <f t="shared" si="7"/>
        <v>0.20464135021097046</v>
      </c>
      <c r="F115" s="17">
        <f t="shared" si="7"/>
        <v>0.21739130434782608</v>
      </c>
    </row>
    <row r="116" spans="1:16" x14ac:dyDescent="0.25">
      <c r="A116" s="10"/>
      <c r="B116" t="s">
        <v>44</v>
      </c>
      <c r="C116" s="17">
        <f t="shared" si="7"/>
        <v>3.3066132264529056E-2</v>
      </c>
      <c r="D116" s="17">
        <f t="shared" si="7"/>
        <v>2.7777777777777776E-2</v>
      </c>
      <c r="E116" s="17">
        <f t="shared" si="7"/>
        <v>2.9535864978902954E-2</v>
      </c>
      <c r="F116" s="17">
        <f t="shared" si="7"/>
        <v>7.6086956521739135E-2</v>
      </c>
    </row>
    <row r="117" spans="1:16" x14ac:dyDescent="0.25">
      <c r="A117" s="10"/>
    </row>
    <row r="118" spans="1:16" x14ac:dyDescent="0.25">
      <c r="A118" s="10"/>
    </row>
    <row r="119" spans="1:16" x14ac:dyDescent="0.25">
      <c r="A119" s="10"/>
      <c r="J119" t="s">
        <v>209</v>
      </c>
    </row>
    <row r="120" spans="1:16" x14ac:dyDescent="0.25">
      <c r="A120" s="10"/>
      <c r="J120" t="s">
        <v>0</v>
      </c>
    </row>
    <row r="121" spans="1:16" x14ac:dyDescent="0.25">
      <c r="A121" s="10" t="str">
        <f>J119</f>
        <v>Freedoms importance -- Right to a jury trial in civil matters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0.48902195608782434</v>
      </c>
      <c r="D123" s="9">
        <f>M123/M128</f>
        <v>0.56464379947229548</v>
      </c>
      <c r="E123" s="9">
        <f>N123/N128</f>
        <v>0.43</v>
      </c>
      <c r="F123" s="9">
        <f>O123/O128</f>
        <v>0.83333333333333337</v>
      </c>
      <c r="G123" s="9">
        <f>P123/P128</f>
        <v>0.45622119815668205</v>
      </c>
      <c r="K123" t="s">
        <v>39</v>
      </c>
      <c r="L123">
        <v>490</v>
      </c>
      <c r="M123">
        <v>214</v>
      </c>
      <c r="N123">
        <v>172</v>
      </c>
      <c r="O123">
        <v>5</v>
      </c>
      <c r="P123">
        <v>99</v>
      </c>
    </row>
    <row r="124" spans="1:16" x14ac:dyDescent="0.25">
      <c r="A124" s="10"/>
      <c r="B124" s="13" t="s">
        <v>40</v>
      </c>
      <c r="C124" s="9">
        <f>L124/L128</f>
        <v>0.30638722554890219</v>
      </c>
      <c r="D124" s="9">
        <f>M124/M128</f>
        <v>0.31134564643799473</v>
      </c>
      <c r="E124" s="9">
        <f>N124/N128</f>
        <v>0.29749999999999999</v>
      </c>
      <c r="F124" s="9">
        <f>O124/O128</f>
        <v>0.16666666666666666</v>
      </c>
      <c r="G124" s="9">
        <f>P124/P128</f>
        <v>0.31797235023041476</v>
      </c>
      <c r="K124" t="s">
        <v>40</v>
      </c>
      <c r="L124">
        <v>307</v>
      </c>
      <c r="M124">
        <v>118</v>
      </c>
      <c r="N124">
        <v>119</v>
      </c>
      <c r="O124">
        <v>1</v>
      </c>
      <c r="P124">
        <v>69</v>
      </c>
    </row>
    <row r="125" spans="1:16" x14ac:dyDescent="0.25">
      <c r="A125" s="10"/>
      <c r="B125" s="13" t="s">
        <v>41</v>
      </c>
      <c r="C125" s="9">
        <f>L125/L128</f>
        <v>0.16966067864271456</v>
      </c>
      <c r="D125" s="9">
        <f>M125/M128</f>
        <v>0.10290237467018469</v>
      </c>
      <c r="E125" s="9">
        <f>N125/N128</f>
        <v>0.24249999999999999</v>
      </c>
      <c r="F125" s="9">
        <f>O125/O128</f>
        <v>0</v>
      </c>
      <c r="G125" s="9">
        <f>P125/P128</f>
        <v>0.15668202764976957</v>
      </c>
      <c r="K125" t="s">
        <v>41</v>
      </c>
      <c r="L125">
        <v>170</v>
      </c>
      <c r="M125">
        <v>39</v>
      </c>
      <c r="N125">
        <v>97</v>
      </c>
      <c r="O125">
        <v>0</v>
      </c>
      <c r="P125">
        <v>34</v>
      </c>
    </row>
    <row r="126" spans="1:16" x14ac:dyDescent="0.25">
      <c r="A126" s="10"/>
      <c r="B126" s="13" t="s">
        <v>44</v>
      </c>
      <c r="C126" s="9">
        <f>(L126+L127)/L128</f>
        <v>3.4930139720558882E-2</v>
      </c>
      <c r="D126" s="9">
        <f>(M126+M127)/M128</f>
        <v>2.1108179419525065E-2</v>
      </c>
      <c r="E126" s="9">
        <f>(N126+N127)/N128</f>
        <v>0.03</v>
      </c>
      <c r="F126" s="9">
        <f>(O126+O127)/O128</f>
        <v>0</v>
      </c>
      <c r="G126" s="9">
        <f>(P126+P127)/P128</f>
        <v>6.9124423963133647E-2</v>
      </c>
      <c r="K126" t="s">
        <v>42</v>
      </c>
      <c r="L126">
        <v>30</v>
      </c>
      <c r="M126">
        <v>7</v>
      </c>
      <c r="N126">
        <v>10</v>
      </c>
      <c r="O126">
        <v>0</v>
      </c>
      <c r="P126">
        <v>13</v>
      </c>
    </row>
    <row r="127" spans="1:16" x14ac:dyDescent="0.25">
      <c r="A127" s="10"/>
      <c r="K127" t="s">
        <v>43</v>
      </c>
      <c r="L127">
        <v>5</v>
      </c>
      <c r="M127">
        <v>1</v>
      </c>
      <c r="N127">
        <v>2</v>
      </c>
      <c r="O127">
        <v>0</v>
      </c>
      <c r="P127">
        <v>2</v>
      </c>
    </row>
    <row r="128" spans="1:16" x14ac:dyDescent="0.25">
      <c r="A128" s="10"/>
      <c r="J128" t="s">
        <v>1</v>
      </c>
      <c r="L128">
        <v>1002</v>
      </c>
      <c r="M128">
        <v>379</v>
      </c>
      <c r="N128">
        <v>400</v>
      </c>
      <c r="O128">
        <v>6</v>
      </c>
      <c r="P128">
        <v>217</v>
      </c>
    </row>
    <row r="129" spans="2:7" x14ac:dyDescent="0.25">
      <c r="B129" t="s">
        <v>338</v>
      </c>
      <c r="C129" s="17">
        <f>C123+C124</f>
        <v>0.79540918163672658</v>
      </c>
      <c r="D129" s="17">
        <f>D123+D124</f>
        <v>0.87598944591029015</v>
      </c>
      <c r="E129" s="17">
        <f>E123+E124</f>
        <v>0.72750000000000004</v>
      </c>
      <c r="F129" s="17">
        <f>F123+F124</f>
        <v>1</v>
      </c>
      <c r="G129" s="17">
        <f>G123+G124</f>
        <v>0.77419354838709675</v>
      </c>
    </row>
    <row r="130" spans="2:7" x14ac:dyDescent="0.25">
      <c r="B130" t="s">
        <v>41</v>
      </c>
      <c r="C130" s="17">
        <f t="shared" ref="C130:G131" si="8">C125</f>
        <v>0.16966067864271456</v>
      </c>
      <c r="D130" s="17">
        <f t="shared" si="8"/>
        <v>0.10290237467018469</v>
      </c>
      <c r="E130" s="17">
        <f t="shared" si="8"/>
        <v>0.24249999999999999</v>
      </c>
      <c r="F130" s="17">
        <f t="shared" si="8"/>
        <v>0</v>
      </c>
      <c r="G130" s="17">
        <f t="shared" si="8"/>
        <v>0.15668202764976957</v>
      </c>
    </row>
    <row r="131" spans="2:7" x14ac:dyDescent="0.25">
      <c r="B131" t="s">
        <v>44</v>
      </c>
      <c r="C131" s="17">
        <f t="shared" si="8"/>
        <v>3.4930139720558882E-2</v>
      </c>
      <c r="D131" s="17">
        <f t="shared" si="8"/>
        <v>2.1108179419525065E-2</v>
      </c>
      <c r="E131" s="17">
        <f t="shared" si="8"/>
        <v>0.03</v>
      </c>
      <c r="F131" s="17">
        <f t="shared" si="8"/>
        <v>0</v>
      </c>
      <c r="G131" s="17">
        <f t="shared" si="8"/>
        <v>6.9124423963133647E-2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A4C6C-9B02-9045-8CE5-CF8D349C4CCF}">
  <dimension ref="A1:P131"/>
  <sheetViews>
    <sheetView showGridLines="0"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277</v>
      </c>
    </row>
    <row r="2" spans="1:16" x14ac:dyDescent="0.25">
      <c r="A2" s="10"/>
      <c r="J2" t="s">
        <v>0</v>
      </c>
    </row>
    <row r="3" spans="1:16" x14ac:dyDescent="0.25">
      <c r="A3" s="10" t="str">
        <f>J1</f>
        <v>Freedoms importance -- No excessive bail in a criminal trial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0.26500000000000001</v>
      </c>
      <c r="D5" s="9">
        <f>M5/M10</f>
        <v>0.32268370607028751</v>
      </c>
      <c r="E5" s="9">
        <f>N5/N10</f>
        <v>0.2348993288590604</v>
      </c>
      <c r="F5" s="9">
        <f>O5/O10</f>
        <v>0.22784810126582278</v>
      </c>
      <c r="G5" s="9">
        <f>P5/P10</f>
        <v>0.30136986301369861</v>
      </c>
      <c r="K5" t="s">
        <v>39</v>
      </c>
      <c r="L5">
        <v>265</v>
      </c>
      <c r="M5">
        <v>101</v>
      </c>
      <c r="N5">
        <v>70</v>
      </c>
      <c r="O5">
        <v>72</v>
      </c>
      <c r="P5">
        <v>22</v>
      </c>
    </row>
    <row r="6" spans="1:16" x14ac:dyDescent="0.25">
      <c r="A6" s="10"/>
      <c r="B6" s="13" t="s">
        <v>40</v>
      </c>
      <c r="C6" s="9">
        <f>L6/L10</f>
        <v>0.27</v>
      </c>
      <c r="D6" s="9">
        <f>M6/M10</f>
        <v>0.32907348242811502</v>
      </c>
      <c r="E6" s="9">
        <f>N6/N10</f>
        <v>0.32214765100671139</v>
      </c>
      <c r="F6" s="9">
        <f>O6/O10</f>
        <v>0.19620253164556961</v>
      </c>
      <c r="G6" s="9">
        <f>P6/P10</f>
        <v>0.12328767123287671</v>
      </c>
      <c r="K6" t="s">
        <v>40</v>
      </c>
      <c r="L6">
        <v>270</v>
      </c>
      <c r="M6">
        <v>103</v>
      </c>
      <c r="N6">
        <v>96</v>
      </c>
      <c r="O6">
        <v>62</v>
      </c>
      <c r="P6">
        <v>9</v>
      </c>
    </row>
    <row r="7" spans="1:16" x14ac:dyDescent="0.25">
      <c r="A7" s="10"/>
      <c r="B7" s="13" t="s">
        <v>41</v>
      </c>
      <c r="C7" s="9">
        <f>L7/L10</f>
        <v>0.26600000000000001</v>
      </c>
      <c r="D7" s="9">
        <f>M7/M10</f>
        <v>0.2364217252396166</v>
      </c>
      <c r="E7" s="9">
        <f>N7/N10</f>
        <v>0.25838926174496646</v>
      </c>
      <c r="F7" s="9">
        <f>O7/O10</f>
        <v>0.28164556962025317</v>
      </c>
      <c r="G7" s="9">
        <f>P7/P10</f>
        <v>0.35616438356164382</v>
      </c>
      <c r="K7" t="s">
        <v>41</v>
      </c>
      <c r="L7">
        <v>266</v>
      </c>
      <c r="M7">
        <v>74</v>
      </c>
      <c r="N7">
        <v>77</v>
      </c>
      <c r="O7">
        <v>89</v>
      </c>
      <c r="P7">
        <v>26</v>
      </c>
    </row>
    <row r="8" spans="1:16" x14ac:dyDescent="0.25">
      <c r="A8" s="10"/>
      <c r="B8" s="13" t="s">
        <v>44</v>
      </c>
      <c r="C8" s="9">
        <f>(L8+L9)/L10</f>
        <v>0.19900000000000001</v>
      </c>
      <c r="D8" s="9">
        <f>(M8+M9)/M10</f>
        <v>0.11182108626198083</v>
      </c>
      <c r="E8" s="9">
        <f>(N8+N9)/N10</f>
        <v>0.18456375838926176</v>
      </c>
      <c r="F8" s="9">
        <f>(O8+O9)/O10</f>
        <v>0.29430379746835444</v>
      </c>
      <c r="G8" s="9">
        <f>(P8+P9)/P10</f>
        <v>0.21917808219178081</v>
      </c>
      <c r="K8" t="s">
        <v>42</v>
      </c>
      <c r="L8">
        <v>130</v>
      </c>
      <c r="M8">
        <v>29</v>
      </c>
      <c r="N8">
        <v>34</v>
      </c>
      <c r="O8">
        <v>53</v>
      </c>
      <c r="P8">
        <v>14</v>
      </c>
    </row>
    <row r="9" spans="1:16" x14ac:dyDescent="0.25">
      <c r="A9" s="10"/>
      <c r="K9" t="s">
        <v>43</v>
      </c>
      <c r="L9">
        <v>69</v>
      </c>
      <c r="M9">
        <v>6</v>
      </c>
      <c r="N9">
        <v>21</v>
      </c>
      <c r="O9">
        <v>40</v>
      </c>
      <c r="P9">
        <v>2</v>
      </c>
    </row>
    <row r="10" spans="1:16" x14ac:dyDescent="0.25">
      <c r="A10" s="10"/>
      <c r="J10" t="s">
        <v>1</v>
      </c>
      <c r="L10">
        <v>1000</v>
      </c>
      <c r="M10">
        <v>313</v>
      </c>
      <c r="N10">
        <v>298</v>
      </c>
      <c r="O10">
        <v>316</v>
      </c>
      <c r="P10">
        <v>73</v>
      </c>
    </row>
    <row r="11" spans="1:16" x14ac:dyDescent="0.25">
      <c r="A11" s="10"/>
      <c r="B11" t="s">
        <v>338</v>
      </c>
      <c r="C11" s="17">
        <f>C5+C6</f>
        <v>0.53500000000000003</v>
      </c>
      <c r="D11" s="17">
        <f>D5+D6</f>
        <v>0.65175718849840258</v>
      </c>
      <c r="E11" s="17">
        <f>E5+E6</f>
        <v>0.55704697986577179</v>
      </c>
      <c r="F11" s="17">
        <f>F5+F6</f>
        <v>0.42405063291139239</v>
      </c>
      <c r="G11" s="17">
        <f>G5+G6</f>
        <v>0.42465753424657532</v>
      </c>
    </row>
    <row r="12" spans="1:16" x14ac:dyDescent="0.25">
      <c r="A12" s="10"/>
      <c r="B12" t="s">
        <v>41</v>
      </c>
      <c r="C12" s="17">
        <f t="shared" ref="C12:G13" si="0">C7</f>
        <v>0.26600000000000001</v>
      </c>
      <c r="D12" s="17">
        <f t="shared" si="0"/>
        <v>0.2364217252396166</v>
      </c>
      <c r="E12" s="17">
        <f t="shared" si="0"/>
        <v>0.25838926174496646</v>
      </c>
      <c r="F12" s="17">
        <f t="shared" si="0"/>
        <v>0.28164556962025317</v>
      </c>
      <c r="G12" s="17">
        <f t="shared" si="0"/>
        <v>0.35616438356164382</v>
      </c>
    </row>
    <row r="13" spans="1:16" x14ac:dyDescent="0.25">
      <c r="A13" s="10"/>
      <c r="B13" t="s">
        <v>44</v>
      </c>
      <c r="C13" s="17">
        <f t="shared" si="0"/>
        <v>0.19900000000000001</v>
      </c>
      <c r="D13" s="17">
        <f t="shared" si="0"/>
        <v>0.11182108626198083</v>
      </c>
      <c r="E13" s="17">
        <f t="shared" si="0"/>
        <v>0.18456375838926176</v>
      </c>
      <c r="F13" s="17">
        <f t="shared" si="0"/>
        <v>0.29430379746835444</v>
      </c>
      <c r="G13" s="17">
        <f t="shared" si="0"/>
        <v>0.21917808219178081</v>
      </c>
    </row>
    <row r="14" spans="1:16" x14ac:dyDescent="0.25">
      <c r="A14" s="10"/>
    </row>
    <row r="15" spans="1:16" x14ac:dyDescent="0.25">
      <c r="A15" s="10"/>
      <c r="B15" t="s">
        <v>45</v>
      </c>
      <c r="J15" t="s">
        <v>210</v>
      </c>
    </row>
    <row r="16" spans="1:16" x14ac:dyDescent="0.25">
      <c r="A16" s="10"/>
      <c r="J16" t="s">
        <v>0</v>
      </c>
    </row>
    <row r="17" spans="1:16" x14ac:dyDescent="0.25">
      <c r="A17" s="10" t="str">
        <f>J15</f>
        <v>Freedoms importance -- No excessive bail in a criminal trial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0.26500000000000001</v>
      </c>
      <c r="D19" s="9">
        <f>M19/M24</f>
        <v>0.32627118644067798</v>
      </c>
      <c r="E19" s="9">
        <f>N19/N24</f>
        <v>0.25072046109510088</v>
      </c>
      <c r="F19" s="9">
        <f>O19/O24</f>
        <v>0.22448979591836735</v>
      </c>
      <c r="G19" s="9">
        <f>P19/P24</f>
        <v>0.32432432432432434</v>
      </c>
      <c r="K19" t="s">
        <v>39</v>
      </c>
      <c r="L19">
        <v>265</v>
      </c>
      <c r="M19">
        <v>77</v>
      </c>
      <c r="N19">
        <v>87</v>
      </c>
      <c r="O19">
        <v>77</v>
      </c>
      <c r="P19">
        <v>24</v>
      </c>
    </row>
    <row r="20" spans="1:16" x14ac:dyDescent="0.25">
      <c r="A20" s="10"/>
      <c r="B20" s="13" t="s">
        <v>40</v>
      </c>
      <c r="C20" s="9">
        <f>L20/L24</f>
        <v>0.27</v>
      </c>
      <c r="D20" s="9">
        <f>M20/M24</f>
        <v>0.31779661016949151</v>
      </c>
      <c r="E20" s="9">
        <f>N20/N24</f>
        <v>0.29394812680115273</v>
      </c>
      <c r="F20" s="9">
        <f>O20/O24</f>
        <v>0.22740524781341107</v>
      </c>
      <c r="G20" s="9">
        <f>P20/P24</f>
        <v>0.20270270270270271</v>
      </c>
      <c r="K20" t="s">
        <v>40</v>
      </c>
      <c r="L20">
        <v>270</v>
      </c>
      <c r="M20">
        <v>75</v>
      </c>
      <c r="N20">
        <v>102</v>
      </c>
      <c r="O20">
        <v>78</v>
      </c>
      <c r="P20">
        <v>15</v>
      </c>
    </row>
    <row r="21" spans="1:16" x14ac:dyDescent="0.25">
      <c r="A21" s="10"/>
      <c r="B21" s="13" t="s">
        <v>41</v>
      </c>
      <c r="C21" s="9">
        <f>L21/L24</f>
        <v>0.26600000000000001</v>
      </c>
      <c r="D21" s="9">
        <f>M21/M24</f>
        <v>0.26271186440677968</v>
      </c>
      <c r="E21" s="9">
        <f>N21/N24</f>
        <v>0.25072046109510088</v>
      </c>
      <c r="F21" s="9">
        <f>O21/O24</f>
        <v>0.27696793002915454</v>
      </c>
      <c r="G21" s="9">
        <f>P21/P24</f>
        <v>0.29729729729729731</v>
      </c>
      <c r="K21" t="s">
        <v>41</v>
      </c>
      <c r="L21">
        <v>266</v>
      </c>
      <c r="M21">
        <v>62</v>
      </c>
      <c r="N21">
        <v>87</v>
      </c>
      <c r="O21">
        <v>95</v>
      </c>
      <c r="P21">
        <v>22</v>
      </c>
    </row>
    <row r="22" spans="1:16" x14ac:dyDescent="0.25">
      <c r="A22" s="10"/>
      <c r="B22" s="13" t="s">
        <v>44</v>
      </c>
      <c r="C22" s="9">
        <f>(L22+L23)/L24</f>
        <v>0.19900000000000001</v>
      </c>
      <c r="D22" s="9">
        <f>(M22+M23)/M24</f>
        <v>9.3220338983050849E-2</v>
      </c>
      <c r="E22" s="9">
        <f>(N22+N23)/N24</f>
        <v>0.20461095100864554</v>
      </c>
      <c r="F22" s="9">
        <f>(O22+O23)/O24</f>
        <v>0.27113702623906705</v>
      </c>
      <c r="G22" s="9">
        <f>(P22+P23)/P24</f>
        <v>0.17567567567567569</v>
      </c>
      <c r="K22" t="s">
        <v>42</v>
      </c>
      <c r="L22">
        <v>129</v>
      </c>
      <c r="M22">
        <v>18</v>
      </c>
      <c r="N22">
        <v>43</v>
      </c>
      <c r="O22">
        <v>56</v>
      </c>
      <c r="P22">
        <v>12</v>
      </c>
    </row>
    <row r="23" spans="1:16" x14ac:dyDescent="0.25">
      <c r="A23" s="10"/>
      <c r="K23" t="s">
        <v>43</v>
      </c>
      <c r="L23">
        <v>70</v>
      </c>
      <c r="M23">
        <v>4</v>
      </c>
      <c r="N23">
        <v>28</v>
      </c>
      <c r="O23">
        <v>37</v>
      </c>
      <c r="P23">
        <v>1</v>
      </c>
    </row>
    <row r="24" spans="1:16" x14ac:dyDescent="0.25">
      <c r="A24" s="10"/>
      <c r="J24" t="s">
        <v>1</v>
      </c>
      <c r="L24">
        <v>1000</v>
      </c>
      <c r="M24">
        <v>236</v>
      </c>
      <c r="N24">
        <v>347</v>
      </c>
      <c r="O24">
        <v>343</v>
      </c>
      <c r="P24">
        <v>74</v>
      </c>
    </row>
    <row r="25" spans="1:16" x14ac:dyDescent="0.25">
      <c r="A25" s="10"/>
      <c r="B25" t="s">
        <v>338</v>
      </c>
      <c r="C25" s="17">
        <f>C19+C20</f>
        <v>0.53500000000000003</v>
      </c>
      <c r="D25" s="17">
        <f>D19+D20</f>
        <v>0.64406779661016955</v>
      </c>
      <c r="E25" s="17">
        <f>E19+E20</f>
        <v>0.54466858789625361</v>
      </c>
      <c r="F25" s="17">
        <f>F19+F20</f>
        <v>0.45189504373177841</v>
      </c>
      <c r="G25" s="17">
        <f>G19+G20</f>
        <v>0.52702702702702708</v>
      </c>
    </row>
    <row r="26" spans="1:16" x14ac:dyDescent="0.25">
      <c r="A26" s="10"/>
      <c r="B26" t="s">
        <v>41</v>
      </c>
      <c r="C26" s="17">
        <f t="shared" ref="C26:G27" si="1">C21</f>
        <v>0.26600000000000001</v>
      </c>
      <c r="D26" s="17">
        <f t="shared" si="1"/>
        <v>0.26271186440677968</v>
      </c>
      <c r="E26" s="17">
        <f t="shared" si="1"/>
        <v>0.25072046109510088</v>
      </c>
      <c r="F26" s="17">
        <f t="shared" si="1"/>
        <v>0.27696793002915454</v>
      </c>
      <c r="G26" s="17">
        <f t="shared" si="1"/>
        <v>0.29729729729729731</v>
      </c>
    </row>
    <row r="27" spans="1:16" x14ac:dyDescent="0.25">
      <c r="A27" s="10"/>
      <c r="B27" t="s">
        <v>44</v>
      </c>
      <c r="C27" s="17">
        <f t="shared" si="1"/>
        <v>0.19900000000000001</v>
      </c>
      <c r="D27" s="17">
        <f t="shared" si="1"/>
        <v>9.3220338983050849E-2</v>
      </c>
      <c r="E27" s="17">
        <f t="shared" si="1"/>
        <v>0.20461095100864554</v>
      </c>
      <c r="F27" s="17">
        <f t="shared" si="1"/>
        <v>0.27113702623906705</v>
      </c>
      <c r="G27" s="17">
        <f t="shared" si="1"/>
        <v>0.17567567567567569</v>
      </c>
    </row>
    <row r="28" spans="1:16" x14ac:dyDescent="0.25">
      <c r="A28" s="10"/>
    </row>
    <row r="29" spans="1:16" x14ac:dyDescent="0.25">
      <c r="A29" s="10"/>
      <c r="J29" t="s">
        <v>211</v>
      </c>
    </row>
    <row r="30" spans="1:16" x14ac:dyDescent="0.25">
      <c r="A30" s="10"/>
      <c r="J30" t="s">
        <v>0</v>
      </c>
    </row>
    <row r="31" spans="1:16" x14ac:dyDescent="0.25">
      <c r="A31" s="10" t="str">
        <f>J29</f>
        <v>Freedoms importance -- No excessive bail in a criminal trial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0.26500000000000001</v>
      </c>
      <c r="D33" s="9">
        <f>M33/M38</f>
        <v>0.24316109422492402</v>
      </c>
      <c r="E33" s="9">
        <f>N33/N38</f>
        <v>0.31753554502369669</v>
      </c>
      <c r="F33" s="9">
        <f>O33/O38</f>
        <v>0.16438356164383561</v>
      </c>
      <c r="G33" s="9">
        <f>P33/P38</f>
        <v>0.44827586206896552</v>
      </c>
      <c r="K33" t="s">
        <v>39</v>
      </c>
      <c r="L33">
        <v>265</v>
      </c>
      <c r="M33">
        <v>160</v>
      </c>
      <c r="N33">
        <v>67</v>
      </c>
      <c r="O33">
        <v>12</v>
      </c>
      <c r="P33">
        <v>26</v>
      </c>
    </row>
    <row r="34" spans="1:16" x14ac:dyDescent="0.25">
      <c r="A34" s="10"/>
      <c r="B34" s="13" t="s">
        <v>40</v>
      </c>
      <c r="C34" s="9">
        <f>L34/L38</f>
        <v>0.27</v>
      </c>
      <c r="D34" s="9">
        <f>M34/M38</f>
        <v>0.24620060790273557</v>
      </c>
      <c r="E34" s="9">
        <f>N34/N38</f>
        <v>0.35545023696682465</v>
      </c>
      <c r="F34" s="9">
        <f>O34/O38</f>
        <v>0.32876712328767121</v>
      </c>
      <c r="G34" s="9">
        <f>P34/P38</f>
        <v>0.15517241379310345</v>
      </c>
      <c r="K34" t="s">
        <v>40</v>
      </c>
      <c r="L34">
        <v>270</v>
      </c>
      <c r="M34">
        <v>162</v>
      </c>
      <c r="N34">
        <v>75</v>
      </c>
      <c r="O34">
        <v>24</v>
      </c>
      <c r="P34">
        <v>9</v>
      </c>
    </row>
    <row r="35" spans="1:16" x14ac:dyDescent="0.25">
      <c r="A35" s="10"/>
      <c r="B35" s="13" t="s">
        <v>41</v>
      </c>
      <c r="C35" s="9">
        <f>L35/L38</f>
        <v>0.26600000000000001</v>
      </c>
      <c r="D35" s="9">
        <f>M35/M38</f>
        <v>0.27507598784194531</v>
      </c>
      <c r="E35" s="9">
        <f>N35/N38</f>
        <v>0.21800947867298578</v>
      </c>
      <c r="F35" s="9">
        <f>O35/O38</f>
        <v>0.32876712328767121</v>
      </c>
      <c r="G35" s="9">
        <f>P35/P38</f>
        <v>0.25862068965517243</v>
      </c>
      <c r="K35" t="s">
        <v>41</v>
      </c>
      <c r="L35">
        <v>266</v>
      </c>
      <c r="M35">
        <v>181</v>
      </c>
      <c r="N35">
        <v>46</v>
      </c>
      <c r="O35">
        <v>24</v>
      </c>
      <c r="P35">
        <v>15</v>
      </c>
    </row>
    <row r="36" spans="1:16" x14ac:dyDescent="0.25">
      <c r="A36" s="10"/>
      <c r="B36" s="13" t="s">
        <v>44</v>
      </c>
      <c r="C36" s="9">
        <f>(L36+L37)/L38</f>
        <v>0.19900000000000001</v>
      </c>
      <c r="D36" s="9">
        <f>(M36+M37)/M38</f>
        <v>0.23556231003039513</v>
      </c>
      <c r="E36" s="9">
        <f>(N36+N37)/N38</f>
        <v>0.10900473933649289</v>
      </c>
      <c r="F36" s="9">
        <f>(O36+O37)/O38</f>
        <v>0.17808219178082191</v>
      </c>
      <c r="G36" s="9">
        <f>(P36+P37)/P38</f>
        <v>0.13793103448275862</v>
      </c>
      <c r="K36" t="s">
        <v>42</v>
      </c>
      <c r="L36">
        <v>129</v>
      </c>
      <c r="M36">
        <v>94</v>
      </c>
      <c r="N36">
        <v>20</v>
      </c>
      <c r="O36">
        <v>10</v>
      </c>
      <c r="P36">
        <v>5</v>
      </c>
    </row>
    <row r="37" spans="1:16" x14ac:dyDescent="0.25">
      <c r="A37" s="10"/>
      <c r="K37" t="s">
        <v>43</v>
      </c>
      <c r="L37">
        <v>70</v>
      </c>
      <c r="M37">
        <v>61</v>
      </c>
      <c r="N37">
        <v>3</v>
      </c>
      <c r="O37">
        <v>3</v>
      </c>
      <c r="P37">
        <v>3</v>
      </c>
    </row>
    <row r="38" spans="1:16" x14ac:dyDescent="0.25">
      <c r="A38" s="10"/>
      <c r="J38" t="s">
        <v>1</v>
      </c>
      <c r="L38">
        <v>1000</v>
      </c>
      <c r="M38">
        <v>658</v>
      </c>
      <c r="N38">
        <v>211</v>
      </c>
      <c r="O38">
        <v>73</v>
      </c>
      <c r="P38">
        <v>58</v>
      </c>
    </row>
    <row r="39" spans="1:16" x14ac:dyDescent="0.25">
      <c r="A39" s="10"/>
      <c r="B39" t="s">
        <v>338</v>
      </c>
      <c r="C39" s="17">
        <f>C33+C34</f>
        <v>0.53500000000000003</v>
      </c>
      <c r="D39" s="17">
        <f>D33+D34</f>
        <v>0.48936170212765961</v>
      </c>
      <c r="E39" s="17">
        <f>E33+E34</f>
        <v>0.67298578199052139</v>
      </c>
      <c r="F39" s="17">
        <f>F33+F34</f>
        <v>0.49315068493150682</v>
      </c>
      <c r="G39" s="17">
        <f>G33+G34</f>
        <v>0.60344827586206895</v>
      </c>
    </row>
    <row r="40" spans="1:16" x14ac:dyDescent="0.25">
      <c r="A40" s="10"/>
      <c r="B40" t="s">
        <v>41</v>
      </c>
      <c r="C40" s="17">
        <f t="shared" ref="C40:G41" si="2">C35</f>
        <v>0.26600000000000001</v>
      </c>
      <c r="D40" s="17">
        <f t="shared" si="2"/>
        <v>0.27507598784194531</v>
      </c>
      <c r="E40" s="17">
        <f t="shared" si="2"/>
        <v>0.21800947867298578</v>
      </c>
      <c r="F40" s="17">
        <f t="shared" si="2"/>
        <v>0.32876712328767121</v>
      </c>
      <c r="G40" s="17">
        <f t="shared" si="2"/>
        <v>0.25862068965517243</v>
      </c>
    </row>
    <row r="41" spans="1:16" x14ac:dyDescent="0.25">
      <c r="A41" s="10"/>
      <c r="B41" t="s">
        <v>44</v>
      </c>
      <c r="C41" s="17">
        <f t="shared" si="2"/>
        <v>0.19900000000000001</v>
      </c>
      <c r="D41" s="17">
        <f t="shared" si="2"/>
        <v>0.23556231003039513</v>
      </c>
      <c r="E41" s="17">
        <f t="shared" si="2"/>
        <v>0.10900473933649289</v>
      </c>
      <c r="F41" s="17">
        <f t="shared" si="2"/>
        <v>0.17808219178082191</v>
      </c>
      <c r="G41" s="17">
        <f t="shared" si="2"/>
        <v>0.13793103448275862</v>
      </c>
    </row>
    <row r="42" spans="1:16" x14ac:dyDescent="0.25">
      <c r="A42" s="10"/>
    </row>
    <row r="43" spans="1:16" x14ac:dyDescent="0.25">
      <c r="A43" s="10"/>
    </row>
    <row r="44" spans="1:16" x14ac:dyDescent="0.25">
      <c r="A44" s="10"/>
      <c r="J44" t="s">
        <v>212</v>
      </c>
    </row>
    <row r="45" spans="1:16" x14ac:dyDescent="0.25">
      <c r="A45" s="10"/>
      <c r="J45" t="s">
        <v>0</v>
      </c>
    </row>
    <row r="46" spans="1:16" x14ac:dyDescent="0.25">
      <c r="A46" s="10" t="str">
        <f>J44</f>
        <v>Freedoms importance -- No excessive bail in a criminal trial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0.26500000000000001</v>
      </c>
      <c r="D48" s="9">
        <f>M48/M53</f>
        <v>0.27100840336134452</v>
      </c>
      <c r="E48" s="9">
        <f>N48/N53</f>
        <v>0.25954198473282442</v>
      </c>
      <c r="K48" t="s">
        <v>39</v>
      </c>
      <c r="L48">
        <v>265</v>
      </c>
      <c r="M48">
        <v>129</v>
      </c>
      <c r="N48">
        <v>136</v>
      </c>
    </row>
    <row r="49" spans="1:15" x14ac:dyDescent="0.25">
      <c r="A49" s="10"/>
      <c r="B49" s="13" t="s">
        <v>40</v>
      </c>
      <c r="C49" s="9">
        <f>L49/L53</f>
        <v>0.27</v>
      </c>
      <c r="D49" s="9">
        <f>M49/M53</f>
        <v>0.28151260504201681</v>
      </c>
      <c r="E49" s="9">
        <f>N49/N53</f>
        <v>0.25954198473282442</v>
      </c>
      <c r="K49" t="s">
        <v>40</v>
      </c>
      <c r="L49">
        <v>270</v>
      </c>
      <c r="M49">
        <v>134</v>
      </c>
      <c r="N49">
        <v>136</v>
      </c>
    </row>
    <row r="50" spans="1:15" x14ac:dyDescent="0.25">
      <c r="A50" s="10"/>
      <c r="B50" s="13" t="s">
        <v>41</v>
      </c>
      <c r="C50" s="9">
        <f>L50/L53</f>
        <v>0.26600000000000001</v>
      </c>
      <c r="D50" s="9">
        <f>M50/M53</f>
        <v>0.27941176470588236</v>
      </c>
      <c r="E50" s="9">
        <f>N50/N53</f>
        <v>0.25381679389312978</v>
      </c>
      <c r="K50" t="s">
        <v>41</v>
      </c>
      <c r="L50">
        <v>266</v>
      </c>
      <c r="M50">
        <v>133</v>
      </c>
      <c r="N50">
        <v>133</v>
      </c>
    </row>
    <row r="51" spans="1:15" x14ac:dyDescent="0.25">
      <c r="A51" s="10"/>
      <c r="B51" s="13" t="s">
        <v>44</v>
      </c>
      <c r="C51" s="9">
        <f>(L51+L52)/L53</f>
        <v>0.19900000000000001</v>
      </c>
      <c r="D51" s="9">
        <f>(M51+M52)/M53</f>
        <v>0.16806722689075632</v>
      </c>
      <c r="E51" s="9">
        <f>(N51+N52)/N53</f>
        <v>0.22709923664122136</v>
      </c>
      <c r="K51" t="s">
        <v>42</v>
      </c>
      <c r="L51">
        <v>129</v>
      </c>
      <c r="M51">
        <v>49</v>
      </c>
      <c r="N51">
        <v>80</v>
      </c>
    </row>
    <row r="52" spans="1:15" x14ac:dyDescent="0.25">
      <c r="A52" s="10"/>
      <c r="K52" t="s">
        <v>43</v>
      </c>
      <c r="L52">
        <v>70</v>
      </c>
      <c r="M52">
        <v>31</v>
      </c>
      <c r="N52">
        <v>39</v>
      </c>
    </row>
    <row r="53" spans="1:15" x14ac:dyDescent="0.25">
      <c r="A53" s="10"/>
      <c r="J53" t="s">
        <v>1</v>
      </c>
      <c r="L53">
        <v>1000</v>
      </c>
      <c r="M53">
        <v>476</v>
      </c>
      <c r="N53">
        <v>524</v>
      </c>
    </row>
    <row r="54" spans="1:15" x14ac:dyDescent="0.25">
      <c r="A54" s="10"/>
      <c r="B54" t="s">
        <v>338</v>
      </c>
      <c r="C54" s="17">
        <f>C48+C49</f>
        <v>0.53500000000000003</v>
      </c>
      <c r="D54" s="17">
        <f>D48+D49</f>
        <v>0.55252100840336138</v>
      </c>
      <c r="E54" s="17">
        <f>E48+E49</f>
        <v>0.51908396946564883</v>
      </c>
    </row>
    <row r="55" spans="1:15" x14ac:dyDescent="0.25">
      <c r="A55" s="10"/>
      <c r="B55" t="s">
        <v>41</v>
      </c>
      <c r="C55" s="17">
        <f t="shared" ref="C55:E56" si="3">C50</f>
        <v>0.26600000000000001</v>
      </c>
      <c r="D55" s="17">
        <f t="shared" si="3"/>
        <v>0.27941176470588236</v>
      </c>
      <c r="E55" s="17">
        <f t="shared" si="3"/>
        <v>0.25381679389312978</v>
      </c>
    </row>
    <row r="56" spans="1:15" x14ac:dyDescent="0.25">
      <c r="A56" s="10"/>
      <c r="B56" t="s">
        <v>44</v>
      </c>
      <c r="C56" s="17">
        <f t="shared" si="3"/>
        <v>0.19900000000000001</v>
      </c>
      <c r="D56" s="17">
        <f t="shared" si="3"/>
        <v>0.16806722689075632</v>
      </c>
      <c r="E56" s="17">
        <f t="shared" si="3"/>
        <v>0.22709923664122136</v>
      </c>
    </row>
    <row r="57" spans="1:15" x14ac:dyDescent="0.25">
      <c r="A57" s="10"/>
    </row>
    <row r="58" spans="1:15" x14ac:dyDescent="0.25">
      <c r="A58" s="10"/>
    </row>
    <row r="59" spans="1:15" x14ac:dyDescent="0.25">
      <c r="A59" s="10"/>
      <c r="J59" t="s">
        <v>213</v>
      </c>
    </row>
    <row r="60" spans="1:15" x14ac:dyDescent="0.25">
      <c r="A60" s="10"/>
      <c r="J60" t="s">
        <v>0</v>
      </c>
    </row>
    <row r="61" spans="1:15" x14ac:dyDescent="0.25">
      <c r="A61" s="10" t="str">
        <f>J59</f>
        <v>Freedoms importance -- No excessive bail in a criminal trial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0.26473526473526471</v>
      </c>
      <c r="D63" s="9">
        <f>M63/M68</f>
        <v>0.22372881355932203</v>
      </c>
      <c r="E63" s="9">
        <f>N63/N68</f>
        <v>0.30952380952380953</v>
      </c>
      <c r="F63" s="9">
        <f>O63/O68</f>
        <v>0.26651982378854627</v>
      </c>
      <c r="G63" s="7"/>
      <c r="K63" t="s">
        <v>39</v>
      </c>
      <c r="L63">
        <v>265</v>
      </c>
      <c r="M63">
        <v>66</v>
      </c>
      <c r="N63">
        <v>78</v>
      </c>
      <c r="O63">
        <v>121</v>
      </c>
    </row>
    <row r="64" spans="1:15" x14ac:dyDescent="0.25">
      <c r="A64" s="10"/>
      <c r="B64" t="s">
        <v>40</v>
      </c>
      <c r="C64" s="9">
        <f>L64/L68</f>
        <v>0.27072927072927072</v>
      </c>
      <c r="D64" s="9">
        <f>M64/M68</f>
        <v>0.23728813559322035</v>
      </c>
      <c r="E64" s="9">
        <f>N64/N68</f>
        <v>0.24603174603174602</v>
      </c>
      <c r="F64" s="9">
        <f>O64/O68</f>
        <v>0.30616740088105726</v>
      </c>
      <c r="G64" s="7"/>
      <c r="K64" t="s">
        <v>40</v>
      </c>
      <c r="L64">
        <v>271</v>
      </c>
      <c r="M64">
        <v>70</v>
      </c>
      <c r="N64">
        <v>62</v>
      </c>
      <c r="O64">
        <v>139</v>
      </c>
    </row>
    <row r="65" spans="1:15" x14ac:dyDescent="0.25">
      <c r="A65" s="10"/>
      <c r="B65" t="s">
        <v>41</v>
      </c>
      <c r="C65" s="9">
        <f>L65/L68</f>
        <v>0.26573426573426573</v>
      </c>
      <c r="D65" s="9">
        <f>M65/M68</f>
        <v>0.26101694915254237</v>
      </c>
      <c r="E65" s="9">
        <f>N65/N68</f>
        <v>0.23015873015873015</v>
      </c>
      <c r="F65" s="9">
        <f>O65/O68</f>
        <v>0.28854625550660795</v>
      </c>
      <c r="G65" s="7"/>
      <c r="K65" t="s">
        <v>41</v>
      </c>
      <c r="L65">
        <v>266</v>
      </c>
      <c r="M65">
        <v>77</v>
      </c>
      <c r="N65">
        <v>58</v>
      </c>
      <c r="O65">
        <v>131</v>
      </c>
    </row>
    <row r="66" spans="1:15" x14ac:dyDescent="0.25">
      <c r="A66" s="10"/>
      <c r="B66" t="s">
        <v>44</v>
      </c>
      <c r="C66" s="9">
        <f>(L66+L67)/L68</f>
        <v>0.19880119880119881</v>
      </c>
      <c r="D66" s="9">
        <f>(M66+M67)/M68</f>
        <v>0.27796610169491526</v>
      </c>
      <c r="E66" s="9">
        <f>(N66+N67)/N68</f>
        <v>0.21428571428571427</v>
      </c>
      <c r="F66" s="9">
        <f>(O66+O67)/O68</f>
        <v>0.13876651982378854</v>
      </c>
      <c r="G66" s="7"/>
      <c r="K66" t="s">
        <v>42</v>
      </c>
      <c r="L66">
        <v>129</v>
      </c>
      <c r="M66">
        <v>55</v>
      </c>
      <c r="N66">
        <v>28</v>
      </c>
      <c r="O66">
        <v>46</v>
      </c>
    </row>
    <row r="67" spans="1:15" x14ac:dyDescent="0.25">
      <c r="A67" s="10"/>
      <c r="K67" t="s">
        <v>43</v>
      </c>
      <c r="L67">
        <v>70</v>
      </c>
      <c r="M67">
        <v>27</v>
      </c>
      <c r="N67">
        <v>26</v>
      </c>
      <c r="O67">
        <v>17</v>
      </c>
    </row>
    <row r="68" spans="1:15" x14ac:dyDescent="0.25">
      <c r="A68" s="10"/>
      <c r="J68" t="s">
        <v>1</v>
      </c>
      <c r="L68">
        <v>1001</v>
      </c>
      <c r="M68">
        <v>295</v>
      </c>
      <c r="N68">
        <v>252</v>
      </c>
      <c r="O68">
        <v>454</v>
      </c>
    </row>
    <row r="69" spans="1:15" x14ac:dyDescent="0.25">
      <c r="A69" s="10"/>
      <c r="B69" t="s">
        <v>338</v>
      </c>
      <c r="C69" s="17">
        <f>C63+C64</f>
        <v>0.53546453546453543</v>
      </c>
      <c r="D69" s="17">
        <f>D63+D64</f>
        <v>0.46101694915254238</v>
      </c>
      <c r="E69" s="17">
        <f>E63+E64</f>
        <v>0.55555555555555558</v>
      </c>
      <c r="F69" s="17">
        <f>F63+F64</f>
        <v>0.57268722466960353</v>
      </c>
    </row>
    <row r="70" spans="1:15" x14ac:dyDescent="0.25">
      <c r="A70" s="10"/>
      <c r="B70" t="s">
        <v>41</v>
      </c>
      <c r="C70" s="17">
        <f t="shared" ref="C70:F71" si="4">C65</f>
        <v>0.26573426573426573</v>
      </c>
      <c r="D70" s="17">
        <f t="shared" si="4"/>
        <v>0.26101694915254237</v>
      </c>
      <c r="E70" s="17">
        <f t="shared" si="4"/>
        <v>0.23015873015873015</v>
      </c>
      <c r="F70" s="17">
        <f t="shared" si="4"/>
        <v>0.28854625550660795</v>
      </c>
    </row>
    <row r="71" spans="1:15" x14ac:dyDescent="0.25">
      <c r="A71" s="10"/>
      <c r="B71" t="s">
        <v>44</v>
      </c>
      <c r="C71" s="17">
        <f t="shared" si="4"/>
        <v>0.19880119880119881</v>
      </c>
      <c r="D71" s="17">
        <f t="shared" si="4"/>
        <v>0.27796610169491526</v>
      </c>
      <c r="E71" s="17">
        <f t="shared" si="4"/>
        <v>0.21428571428571427</v>
      </c>
      <c r="F71" s="17">
        <f t="shared" si="4"/>
        <v>0.13876651982378854</v>
      </c>
    </row>
    <row r="72" spans="1:15" x14ac:dyDescent="0.25">
      <c r="A72" s="10"/>
    </row>
    <row r="73" spans="1:15" x14ac:dyDescent="0.25">
      <c r="A73" s="10"/>
    </row>
    <row r="74" spans="1:15" x14ac:dyDescent="0.25">
      <c r="A74" s="10"/>
      <c r="J74" t="s">
        <v>214</v>
      </c>
    </row>
    <row r="75" spans="1:15" x14ac:dyDescent="0.25">
      <c r="A75" s="10"/>
      <c r="J75" t="s">
        <v>0</v>
      </c>
    </row>
    <row r="76" spans="1:15" x14ac:dyDescent="0.25">
      <c r="A76" s="10" t="str">
        <f>J74</f>
        <v>Freedoms importance -- No excessive bail in a criminal trial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0.26600000000000001</v>
      </c>
      <c r="D78" s="9">
        <f>M78/M83</f>
        <v>0.26133333333333331</v>
      </c>
      <c r="E78" s="9">
        <f>N78/N83</f>
        <v>0.25249169435215946</v>
      </c>
      <c r="F78" s="9">
        <f>O78/O83</f>
        <v>0.2839506172839506</v>
      </c>
      <c r="G78" s="7"/>
      <c r="K78" t="s">
        <v>39</v>
      </c>
      <c r="L78">
        <v>266</v>
      </c>
      <c r="M78">
        <v>98</v>
      </c>
      <c r="N78">
        <v>76</v>
      </c>
      <c r="O78">
        <v>92</v>
      </c>
    </row>
    <row r="79" spans="1:15" x14ac:dyDescent="0.25">
      <c r="A79" s="10"/>
      <c r="B79" s="13" t="s">
        <v>40</v>
      </c>
      <c r="C79" s="9">
        <f>L79/L83</f>
        <v>0.27</v>
      </c>
      <c r="D79" s="9">
        <f>M79/M83</f>
        <v>0.25333333333333335</v>
      </c>
      <c r="E79" s="9">
        <f>N79/N83</f>
        <v>0.29900332225913623</v>
      </c>
      <c r="F79" s="9">
        <f>O79/O83</f>
        <v>0.26234567901234568</v>
      </c>
      <c r="G79" s="7"/>
      <c r="K79" t="s">
        <v>40</v>
      </c>
      <c r="L79">
        <v>270</v>
      </c>
      <c r="M79">
        <v>95</v>
      </c>
      <c r="N79">
        <v>90</v>
      </c>
      <c r="O79">
        <v>85</v>
      </c>
    </row>
    <row r="80" spans="1:15" x14ac:dyDescent="0.25">
      <c r="A80" s="10"/>
      <c r="B80" s="13" t="s">
        <v>41</v>
      </c>
      <c r="C80" s="9">
        <f>L80/L83</f>
        <v>0.26600000000000001</v>
      </c>
      <c r="D80" s="9">
        <f>M80/M83</f>
        <v>0.27466666666666667</v>
      </c>
      <c r="E80" s="9">
        <f>N80/N83</f>
        <v>0.26245847176079734</v>
      </c>
      <c r="F80" s="9">
        <f>O80/O83</f>
        <v>0.25925925925925924</v>
      </c>
      <c r="G80" s="7"/>
      <c r="K80" t="s">
        <v>41</v>
      </c>
      <c r="L80">
        <v>266</v>
      </c>
      <c r="M80">
        <v>103</v>
      </c>
      <c r="N80">
        <v>79</v>
      </c>
      <c r="O80">
        <v>84</v>
      </c>
    </row>
    <row r="81" spans="1:16" x14ac:dyDescent="0.25">
      <c r="A81" s="10"/>
      <c r="B81" s="13" t="s">
        <v>44</v>
      </c>
      <c r="C81" s="9">
        <f>(L81+L82)/L83</f>
        <v>0.19800000000000001</v>
      </c>
      <c r="D81" s="9">
        <f>(M81+M82)/M83</f>
        <v>0.21066666666666667</v>
      </c>
      <c r="E81" s="9">
        <f>(N81+N82)/N83</f>
        <v>0.18604651162790697</v>
      </c>
      <c r="F81" s="9">
        <f>(O81+O82)/O83</f>
        <v>0.19444444444444445</v>
      </c>
      <c r="G81" s="7"/>
      <c r="K81" t="s">
        <v>42</v>
      </c>
      <c r="L81">
        <v>128</v>
      </c>
      <c r="M81">
        <v>48</v>
      </c>
      <c r="N81">
        <v>36</v>
      </c>
      <c r="O81">
        <v>44</v>
      </c>
    </row>
    <row r="82" spans="1:16" x14ac:dyDescent="0.25">
      <c r="A82" s="10"/>
      <c r="K82" t="s">
        <v>43</v>
      </c>
      <c r="L82">
        <v>70</v>
      </c>
      <c r="M82">
        <v>31</v>
      </c>
      <c r="N82">
        <v>20</v>
      </c>
      <c r="O82">
        <v>19</v>
      </c>
    </row>
    <row r="83" spans="1:16" x14ac:dyDescent="0.25">
      <c r="A83" s="10"/>
      <c r="J83" t="s">
        <v>1</v>
      </c>
      <c r="L83">
        <v>1000</v>
      </c>
      <c r="M83">
        <v>375</v>
      </c>
      <c r="N83">
        <v>301</v>
      </c>
      <c r="O83">
        <v>324</v>
      </c>
    </row>
    <row r="84" spans="1:16" x14ac:dyDescent="0.25">
      <c r="A84" s="10"/>
      <c r="B84" t="s">
        <v>338</v>
      </c>
      <c r="C84" s="17">
        <f>C78+C79</f>
        <v>0.53600000000000003</v>
      </c>
      <c r="D84" s="17">
        <f>D78+D79</f>
        <v>0.51466666666666661</v>
      </c>
      <c r="E84" s="17">
        <f>E78+E79</f>
        <v>0.55149501661129574</v>
      </c>
      <c r="F84" s="17">
        <f>F78+F79</f>
        <v>0.54629629629629628</v>
      </c>
    </row>
    <row r="85" spans="1:16" x14ac:dyDescent="0.25">
      <c r="A85" s="10"/>
      <c r="B85" t="s">
        <v>41</v>
      </c>
      <c r="C85" s="17">
        <f t="shared" ref="C85:F86" si="5">C80</f>
        <v>0.26600000000000001</v>
      </c>
      <c r="D85" s="17">
        <f t="shared" si="5"/>
        <v>0.27466666666666667</v>
      </c>
      <c r="E85" s="17">
        <f t="shared" si="5"/>
        <v>0.26245847176079734</v>
      </c>
      <c r="F85" s="17">
        <f t="shared" si="5"/>
        <v>0.25925925925925924</v>
      </c>
    </row>
    <row r="86" spans="1:16" x14ac:dyDescent="0.25">
      <c r="A86" s="10"/>
      <c r="B86" t="s">
        <v>44</v>
      </c>
      <c r="C86" s="17">
        <f t="shared" si="5"/>
        <v>0.19800000000000001</v>
      </c>
      <c r="D86" s="17">
        <f t="shared" si="5"/>
        <v>0.21066666666666667</v>
      </c>
      <c r="E86" s="17">
        <f t="shared" si="5"/>
        <v>0.18604651162790697</v>
      </c>
      <c r="F86" s="17">
        <f t="shared" si="5"/>
        <v>0.19444444444444445</v>
      </c>
    </row>
    <row r="87" spans="1:16" x14ac:dyDescent="0.25">
      <c r="A87" s="10"/>
    </row>
    <row r="88" spans="1:16" x14ac:dyDescent="0.25">
      <c r="A88" s="10"/>
    </row>
    <row r="89" spans="1:16" x14ac:dyDescent="0.25">
      <c r="A89" s="10"/>
      <c r="J89" t="s">
        <v>215</v>
      </c>
    </row>
    <row r="90" spans="1:16" x14ac:dyDescent="0.25">
      <c r="A90" s="10"/>
      <c r="J90" t="s">
        <v>0</v>
      </c>
    </row>
    <row r="91" spans="1:16" x14ac:dyDescent="0.25">
      <c r="A91" s="10" t="str">
        <f>J89</f>
        <v>Freedoms importance -- No excessive bail in a criminal trial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0.26573426573426573</v>
      </c>
      <c r="D93" s="9">
        <f>M93/M98</f>
        <v>0.250814332247557</v>
      </c>
      <c r="E93" s="9">
        <f>N93/N98</f>
        <v>0.26953125</v>
      </c>
      <c r="F93" s="9">
        <f>O93/O98</f>
        <v>0.26235741444866922</v>
      </c>
      <c r="G93" s="9">
        <f>P93/P98</f>
        <v>0.29142857142857143</v>
      </c>
      <c r="K93" t="s">
        <v>39</v>
      </c>
      <c r="L93">
        <v>266</v>
      </c>
      <c r="M93">
        <v>77</v>
      </c>
      <c r="N93">
        <v>69</v>
      </c>
      <c r="O93">
        <v>69</v>
      </c>
      <c r="P93">
        <v>51</v>
      </c>
    </row>
    <row r="94" spans="1:16" x14ac:dyDescent="0.25">
      <c r="A94" s="10"/>
      <c r="B94" s="13" t="s">
        <v>40</v>
      </c>
      <c r="C94" s="9">
        <f>L94/L98</f>
        <v>0.27072927072927072</v>
      </c>
      <c r="D94" s="9">
        <f>M94/M98</f>
        <v>0.34853420195439738</v>
      </c>
      <c r="E94" s="9">
        <f>N94/N98</f>
        <v>0.26171875</v>
      </c>
      <c r="F94" s="9">
        <f>O94/O98</f>
        <v>0.20532319391634982</v>
      </c>
      <c r="G94" s="9">
        <f>P94/P98</f>
        <v>0.24571428571428572</v>
      </c>
      <c r="K94" t="s">
        <v>40</v>
      </c>
      <c r="L94">
        <v>271</v>
      </c>
      <c r="M94">
        <v>107</v>
      </c>
      <c r="N94">
        <v>67</v>
      </c>
      <c r="O94">
        <v>54</v>
      </c>
      <c r="P94">
        <v>43</v>
      </c>
    </row>
    <row r="95" spans="1:16" x14ac:dyDescent="0.25">
      <c r="A95" s="10"/>
      <c r="B95" s="13" t="s">
        <v>41</v>
      </c>
      <c r="C95" s="9">
        <f>L95/L98</f>
        <v>0.26573426573426573</v>
      </c>
      <c r="D95" s="9">
        <f>M95/M98</f>
        <v>0.23778501628664495</v>
      </c>
      <c r="E95" s="9">
        <f>N95/N98</f>
        <v>0.23046875</v>
      </c>
      <c r="F95" s="9">
        <f>O95/O98</f>
        <v>0.31558935361216728</v>
      </c>
      <c r="G95" s="9">
        <f>P95/P98</f>
        <v>0.29142857142857143</v>
      </c>
      <c r="K95" t="s">
        <v>41</v>
      </c>
      <c r="L95">
        <v>266</v>
      </c>
      <c r="M95">
        <v>73</v>
      </c>
      <c r="N95">
        <v>59</v>
      </c>
      <c r="O95">
        <v>83</v>
      </c>
      <c r="P95">
        <v>51</v>
      </c>
    </row>
    <row r="96" spans="1:16" x14ac:dyDescent="0.25">
      <c r="A96" s="10"/>
      <c r="B96" s="13" t="s">
        <v>44</v>
      </c>
      <c r="C96" s="9">
        <f>(L96+L97)/L98</f>
        <v>0.19780219780219779</v>
      </c>
      <c r="D96" s="9">
        <f>(M96+M97)/M98</f>
        <v>0.16286644951140064</v>
      </c>
      <c r="E96" s="9">
        <f>(N96+N97)/N98</f>
        <v>0.23828125</v>
      </c>
      <c r="F96" s="9">
        <f>(O96+O97)/O98</f>
        <v>0.21673003802281368</v>
      </c>
      <c r="G96" s="9">
        <f>(P96+P97)/P98</f>
        <v>0.17142857142857143</v>
      </c>
      <c r="K96" t="s">
        <v>42</v>
      </c>
      <c r="L96">
        <v>129</v>
      </c>
      <c r="M96">
        <v>33</v>
      </c>
      <c r="N96">
        <v>36</v>
      </c>
      <c r="O96">
        <v>37</v>
      </c>
      <c r="P96">
        <v>23</v>
      </c>
    </row>
    <row r="97" spans="1:16" x14ac:dyDescent="0.25">
      <c r="A97" s="10"/>
      <c r="K97" t="s">
        <v>43</v>
      </c>
      <c r="L97">
        <v>69</v>
      </c>
      <c r="M97">
        <v>17</v>
      </c>
      <c r="N97">
        <v>25</v>
      </c>
      <c r="O97">
        <v>20</v>
      </c>
      <c r="P97">
        <v>7</v>
      </c>
    </row>
    <row r="98" spans="1:16" x14ac:dyDescent="0.25">
      <c r="A98" s="10"/>
      <c r="J98" t="s">
        <v>1</v>
      </c>
      <c r="L98">
        <v>1001</v>
      </c>
      <c r="M98">
        <v>307</v>
      </c>
      <c r="N98">
        <v>256</v>
      </c>
      <c r="O98">
        <v>263</v>
      </c>
      <c r="P98">
        <v>175</v>
      </c>
    </row>
    <row r="99" spans="1:16" x14ac:dyDescent="0.25">
      <c r="A99" s="10"/>
      <c r="B99" t="s">
        <v>338</v>
      </c>
      <c r="C99" s="17">
        <f>C93+C94</f>
        <v>0.53646353646353639</v>
      </c>
      <c r="D99" s="17">
        <f>D93+D94</f>
        <v>0.59934853420195444</v>
      </c>
      <c r="E99" s="17">
        <f>E93+E94</f>
        <v>0.53125</v>
      </c>
      <c r="F99" s="17">
        <f>F93+F94</f>
        <v>0.46768060836501901</v>
      </c>
      <c r="G99" s="17">
        <f>G93+G94</f>
        <v>0.53714285714285714</v>
      </c>
    </row>
    <row r="100" spans="1:16" x14ac:dyDescent="0.25">
      <c r="A100" s="10"/>
      <c r="B100" t="s">
        <v>41</v>
      </c>
      <c r="C100" s="17">
        <f t="shared" ref="C100:G101" si="6">C95</f>
        <v>0.26573426573426573</v>
      </c>
      <c r="D100" s="17">
        <f t="shared" si="6"/>
        <v>0.23778501628664495</v>
      </c>
      <c r="E100" s="17">
        <f t="shared" si="6"/>
        <v>0.23046875</v>
      </c>
      <c r="F100" s="17">
        <f t="shared" si="6"/>
        <v>0.31558935361216728</v>
      </c>
      <c r="G100" s="17">
        <f t="shared" si="6"/>
        <v>0.29142857142857143</v>
      </c>
    </row>
    <row r="101" spans="1:16" x14ac:dyDescent="0.25">
      <c r="A101" s="10"/>
      <c r="B101" t="s">
        <v>44</v>
      </c>
      <c r="C101" s="17">
        <f t="shared" si="6"/>
        <v>0.19780219780219779</v>
      </c>
      <c r="D101" s="17">
        <f t="shared" si="6"/>
        <v>0.16286644951140064</v>
      </c>
      <c r="E101" s="17">
        <f t="shared" si="6"/>
        <v>0.23828125</v>
      </c>
      <c r="F101" s="17">
        <f t="shared" si="6"/>
        <v>0.21673003802281368</v>
      </c>
      <c r="G101" s="17">
        <f t="shared" si="6"/>
        <v>0.17142857142857143</v>
      </c>
    </row>
    <row r="102" spans="1:16" x14ac:dyDescent="0.25">
      <c r="A102" s="10"/>
    </row>
    <row r="103" spans="1:16" x14ac:dyDescent="0.25">
      <c r="A103" s="10"/>
    </row>
    <row r="104" spans="1:16" x14ac:dyDescent="0.25">
      <c r="A104" s="10"/>
      <c r="J104" t="s">
        <v>216</v>
      </c>
    </row>
    <row r="105" spans="1:16" x14ac:dyDescent="0.25">
      <c r="A105" s="10"/>
      <c r="J105" t="s">
        <v>0</v>
      </c>
    </row>
    <row r="106" spans="1:16" x14ac:dyDescent="0.25">
      <c r="A106" s="10" t="str">
        <f>J104</f>
        <v>Freedoms importance -- No excessive bail in a criminal trial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0.26473526473526471</v>
      </c>
      <c r="D108" s="9">
        <f>M108/M113</f>
        <v>0.3125</v>
      </c>
      <c r="E108" s="9">
        <f>N108/N113</f>
        <v>0.22105263157894736</v>
      </c>
      <c r="F108" s="9">
        <f>O108/O113</f>
        <v>0.26595744680851063</v>
      </c>
      <c r="G108" s="7"/>
      <c r="K108" t="s">
        <v>39</v>
      </c>
      <c r="L108">
        <v>265</v>
      </c>
      <c r="M108">
        <v>135</v>
      </c>
      <c r="N108">
        <v>105</v>
      </c>
      <c r="O108">
        <v>25</v>
      </c>
    </row>
    <row r="109" spans="1:16" x14ac:dyDescent="0.25">
      <c r="A109" s="10"/>
      <c r="B109" s="13" t="s">
        <v>40</v>
      </c>
      <c r="C109" s="9">
        <f>L109/L113</f>
        <v>0.26973026973026976</v>
      </c>
      <c r="D109" s="9">
        <f>M109/M113</f>
        <v>0.25694444444444442</v>
      </c>
      <c r="E109" s="9">
        <f>N109/N113</f>
        <v>0.26947368421052631</v>
      </c>
      <c r="F109" s="9">
        <f>O109/O113</f>
        <v>0.32978723404255317</v>
      </c>
      <c r="G109" s="7"/>
      <c r="K109" t="s">
        <v>40</v>
      </c>
      <c r="L109">
        <v>270</v>
      </c>
      <c r="M109">
        <v>111</v>
      </c>
      <c r="N109">
        <v>128</v>
      </c>
      <c r="O109">
        <v>31</v>
      </c>
    </row>
    <row r="110" spans="1:16" x14ac:dyDescent="0.25">
      <c r="A110" s="10"/>
      <c r="B110" s="13" t="s">
        <v>41</v>
      </c>
      <c r="C110" s="9">
        <f>L110/L113</f>
        <v>0.26673326673326675</v>
      </c>
      <c r="D110" s="9">
        <f>M110/M113</f>
        <v>0.25694444444444442</v>
      </c>
      <c r="E110" s="9">
        <f>N110/N113</f>
        <v>0.28210526315789475</v>
      </c>
      <c r="F110" s="9">
        <f>O110/O113</f>
        <v>0.23404255319148937</v>
      </c>
      <c r="G110" s="7"/>
      <c r="K110" t="s">
        <v>41</v>
      </c>
      <c r="L110">
        <v>267</v>
      </c>
      <c r="M110">
        <v>111</v>
      </c>
      <c r="N110">
        <v>134</v>
      </c>
      <c r="O110">
        <v>22</v>
      </c>
    </row>
    <row r="111" spans="1:16" x14ac:dyDescent="0.25">
      <c r="A111" s="10"/>
      <c r="B111" s="13" t="s">
        <v>44</v>
      </c>
      <c r="C111" s="9">
        <f>(L111+L112)/L113</f>
        <v>0.19880119880119881</v>
      </c>
      <c r="D111" s="9">
        <f>(M111+M112)/M113</f>
        <v>0.1736111111111111</v>
      </c>
      <c r="E111" s="9">
        <f>(N111+N112)/N113</f>
        <v>0.22736842105263158</v>
      </c>
      <c r="F111" s="9">
        <f>(O111+O112)/O113</f>
        <v>0.1702127659574468</v>
      </c>
      <c r="G111" s="7"/>
      <c r="K111" t="s">
        <v>42</v>
      </c>
      <c r="L111">
        <v>129</v>
      </c>
      <c r="M111">
        <v>45</v>
      </c>
      <c r="N111">
        <v>72</v>
      </c>
      <c r="O111">
        <v>12</v>
      </c>
    </row>
    <row r="112" spans="1:16" x14ac:dyDescent="0.25">
      <c r="A112" s="10"/>
      <c r="K112" t="s">
        <v>43</v>
      </c>
      <c r="L112">
        <v>70</v>
      </c>
      <c r="M112">
        <v>30</v>
      </c>
      <c r="N112">
        <v>36</v>
      </c>
      <c r="O112">
        <v>4</v>
      </c>
    </row>
    <row r="113" spans="1:16" x14ac:dyDescent="0.25">
      <c r="A113" s="10"/>
      <c r="J113" t="s">
        <v>1</v>
      </c>
      <c r="L113">
        <v>1001</v>
      </c>
      <c r="M113">
        <v>432</v>
      </c>
      <c r="N113">
        <v>475</v>
      </c>
      <c r="O113">
        <v>94</v>
      </c>
    </row>
    <row r="114" spans="1:16" x14ac:dyDescent="0.25">
      <c r="A114" s="10"/>
      <c r="B114" t="s">
        <v>338</v>
      </c>
      <c r="C114" s="17">
        <f>C108+C109</f>
        <v>0.53446553446553446</v>
      </c>
      <c r="D114" s="17">
        <f>D108+D109</f>
        <v>0.56944444444444442</v>
      </c>
      <c r="E114" s="17">
        <f>E108+E109</f>
        <v>0.4905263157894737</v>
      </c>
      <c r="F114" s="17">
        <f>F108+F109</f>
        <v>0.5957446808510638</v>
      </c>
    </row>
    <row r="115" spans="1:16" x14ac:dyDescent="0.25">
      <c r="A115" s="10"/>
      <c r="B115" t="s">
        <v>41</v>
      </c>
      <c r="C115" s="17">
        <f t="shared" ref="C115:F116" si="7">C110</f>
        <v>0.26673326673326675</v>
      </c>
      <c r="D115" s="17">
        <f t="shared" si="7"/>
        <v>0.25694444444444442</v>
      </c>
      <c r="E115" s="17">
        <f t="shared" si="7"/>
        <v>0.28210526315789475</v>
      </c>
      <c r="F115" s="17">
        <f t="shared" si="7"/>
        <v>0.23404255319148937</v>
      </c>
    </row>
    <row r="116" spans="1:16" x14ac:dyDescent="0.25">
      <c r="A116" s="10"/>
      <c r="B116" t="s">
        <v>44</v>
      </c>
      <c r="C116" s="17">
        <f t="shared" si="7"/>
        <v>0.19880119880119881</v>
      </c>
      <c r="D116" s="17">
        <f t="shared" si="7"/>
        <v>0.1736111111111111</v>
      </c>
      <c r="E116" s="17">
        <f t="shared" si="7"/>
        <v>0.22736842105263158</v>
      </c>
      <c r="F116" s="17">
        <f t="shared" si="7"/>
        <v>0.1702127659574468</v>
      </c>
    </row>
    <row r="117" spans="1:16" x14ac:dyDescent="0.25">
      <c r="A117" s="10"/>
    </row>
    <row r="118" spans="1:16" x14ac:dyDescent="0.25">
      <c r="A118" s="10"/>
    </row>
    <row r="119" spans="1:16" x14ac:dyDescent="0.25">
      <c r="A119" s="10"/>
      <c r="J119" t="s">
        <v>217</v>
      </c>
    </row>
    <row r="120" spans="1:16" x14ac:dyDescent="0.25">
      <c r="A120" s="10"/>
      <c r="J120" t="s">
        <v>0</v>
      </c>
    </row>
    <row r="121" spans="1:16" x14ac:dyDescent="0.25">
      <c r="A121" s="10" t="str">
        <f>J119</f>
        <v>Freedoms importance -- No excessive bail in a criminal trial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0.26426426426426425</v>
      </c>
      <c r="D123" s="9">
        <f>M123/M128</f>
        <v>0.32981530343007914</v>
      </c>
      <c r="E123" s="9">
        <f>N123/N128</f>
        <v>0.19346733668341709</v>
      </c>
      <c r="F123" s="9">
        <f>O123/O128</f>
        <v>0.16666666666666666</v>
      </c>
      <c r="G123" s="9">
        <f>P123/P128</f>
        <v>0.28240740740740738</v>
      </c>
      <c r="K123" t="s">
        <v>39</v>
      </c>
      <c r="L123">
        <v>264</v>
      </c>
      <c r="M123">
        <v>125</v>
      </c>
      <c r="N123">
        <v>77</v>
      </c>
      <c r="O123">
        <v>1</v>
      </c>
      <c r="P123">
        <v>61</v>
      </c>
    </row>
    <row r="124" spans="1:16" x14ac:dyDescent="0.25">
      <c r="A124" s="10"/>
      <c r="B124" s="13" t="s">
        <v>40</v>
      </c>
      <c r="C124" s="9">
        <f>L124/L128</f>
        <v>0.27027027027027029</v>
      </c>
      <c r="D124" s="9">
        <f>M124/M128</f>
        <v>0.33509234828496043</v>
      </c>
      <c r="E124" s="9">
        <f>N124/N128</f>
        <v>0.19849246231155779</v>
      </c>
      <c r="F124" s="9">
        <f>O124/O128</f>
        <v>0.16666666666666666</v>
      </c>
      <c r="G124" s="9">
        <f>P124/P128</f>
        <v>0.29166666666666669</v>
      </c>
      <c r="K124" t="s">
        <v>40</v>
      </c>
      <c r="L124">
        <v>270</v>
      </c>
      <c r="M124">
        <v>127</v>
      </c>
      <c r="N124">
        <v>79</v>
      </c>
      <c r="O124">
        <v>1</v>
      </c>
      <c r="P124">
        <v>63</v>
      </c>
    </row>
    <row r="125" spans="1:16" x14ac:dyDescent="0.25">
      <c r="A125" s="10"/>
      <c r="B125" s="13" t="s">
        <v>41</v>
      </c>
      <c r="C125" s="9">
        <f>L125/L128</f>
        <v>0.26626626626626626</v>
      </c>
      <c r="D125" s="9">
        <f>M125/M128</f>
        <v>0.26385224274406333</v>
      </c>
      <c r="E125" s="9">
        <f>N125/N128</f>
        <v>0.28140703517587939</v>
      </c>
      <c r="F125" s="9">
        <f>O125/O128</f>
        <v>0.5</v>
      </c>
      <c r="G125" s="9">
        <f>P125/P128</f>
        <v>0.2361111111111111</v>
      </c>
      <c r="K125" t="s">
        <v>41</v>
      </c>
      <c r="L125">
        <v>266</v>
      </c>
      <c r="M125">
        <v>100</v>
      </c>
      <c r="N125">
        <v>112</v>
      </c>
      <c r="O125">
        <v>3</v>
      </c>
      <c r="P125">
        <v>51</v>
      </c>
    </row>
    <row r="126" spans="1:16" x14ac:dyDescent="0.25">
      <c r="A126" s="10"/>
      <c r="B126" s="13" t="s">
        <v>44</v>
      </c>
      <c r="C126" s="9">
        <f>(L126+L127)/L128</f>
        <v>0.19919919919919921</v>
      </c>
      <c r="D126" s="9">
        <f>(M126+M127)/M128</f>
        <v>7.1240105540897103E-2</v>
      </c>
      <c r="E126" s="9">
        <f>(N126+N127)/N128</f>
        <v>0.32663316582914576</v>
      </c>
      <c r="F126" s="9">
        <f>(O126+O127)/O128</f>
        <v>0.16666666666666666</v>
      </c>
      <c r="G126" s="9">
        <f>(P126+P127)/P128</f>
        <v>0.18981481481481483</v>
      </c>
      <c r="K126" t="s">
        <v>42</v>
      </c>
      <c r="L126">
        <v>129</v>
      </c>
      <c r="M126">
        <v>23</v>
      </c>
      <c r="N126">
        <v>74</v>
      </c>
      <c r="O126">
        <v>1</v>
      </c>
      <c r="P126">
        <v>31</v>
      </c>
    </row>
    <row r="127" spans="1:16" x14ac:dyDescent="0.25">
      <c r="A127" s="10"/>
      <c r="K127" t="s">
        <v>43</v>
      </c>
      <c r="L127">
        <v>70</v>
      </c>
      <c r="M127">
        <v>4</v>
      </c>
      <c r="N127">
        <v>56</v>
      </c>
      <c r="O127">
        <v>0</v>
      </c>
      <c r="P127">
        <v>10</v>
      </c>
    </row>
    <row r="128" spans="1:16" x14ac:dyDescent="0.25">
      <c r="A128" s="10"/>
      <c r="J128" t="s">
        <v>1</v>
      </c>
      <c r="L128">
        <v>999</v>
      </c>
      <c r="M128">
        <v>379</v>
      </c>
      <c r="N128">
        <v>398</v>
      </c>
      <c r="O128">
        <v>6</v>
      </c>
      <c r="P128">
        <v>216</v>
      </c>
    </row>
    <row r="129" spans="2:7" x14ac:dyDescent="0.25">
      <c r="B129" t="s">
        <v>338</v>
      </c>
      <c r="C129" s="17">
        <f>C123+C124</f>
        <v>0.53453453453453448</v>
      </c>
      <c r="D129" s="17">
        <f>D123+D124</f>
        <v>0.66490765171503963</v>
      </c>
      <c r="E129" s="17">
        <f>E123+E124</f>
        <v>0.39195979899497491</v>
      </c>
      <c r="F129" s="17">
        <f>F123+F124</f>
        <v>0.33333333333333331</v>
      </c>
      <c r="G129" s="17">
        <f>G123+G124</f>
        <v>0.57407407407407407</v>
      </c>
    </row>
    <row r="130" spans="2:7" x14ac:dyDescent="0.25">
      <c r="B130" t="s">
        <v>41</v>
      </c>
      <c r="C130" s="17">
        <f t="shared" ref="C130:G131" si="8">C125</f>
        <v>0.26626626626626626</v>
      </c>
      <c r="D130" s="17">
        <f t="shared" si="8"/>
        <v>0.26385224274406333</v>
      </c>
      <c r="E130" s="17">
        <f t="shared" si="8"/>
        <v>0.28140703517587939</v>
      </c>
      <c r="F130" s="17">
        <f t="shared" si="8"/>
        <v>0.5</v>
      </c>
      <c r="G130" s="17">
        <f t="shared" si="8"/>
        <v>0.2361111111111111</v>
      </c>
    </row>
    <row r="131" spans="2:7" x14ac:dyDescent="0.25">
      <c r="B131" t="s">
        <v>44</v>
      </c>
      <c r="C131" s="17">
        <f t="shared" si="8"/>
        <v>0.19919919919919921</v>
      </c>
      <c r="D131" s="17">
        <f t="shared" si="8"/>
        <v>7.1240105540897103E-2</v>
      </c>
      <c r="E131" s="17">
        <f t="shared" si="8"/>
        <v>0.32663316582914576</v>
      </c>
      <c r="F131" s="17">
        <f t="shared" si="8"/>
        <v>0.16666666666666666</v>
      </c>
      <c r="G131" s="17">
        <f t="shared" si="8"/>
        <v>0.18981481481481483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D52FA-FE2B-8D43-A448-E3A78713AF2A}">
  <dimension ref="A1:P131"/>
  <sheetViews>
    <sheetView showGridLines="0"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278</v>
      </c>
    </row>
    <row r="2" spans="1:16" x14ac:dyDescent="0.25">
      <c r="A2" s="10"/>
      <c r="J2" t="s">
        <v>0</v>
      </c>
    </row>
    <row r="3" spans="1:16" x14ac:dyDescent="0.25">
      <c r="A3" s="10" t="str">
        <f>J1</f>
        <v>Freedoms importance -- No cruel or unusual punishment following a criminal trial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0.43824701195219123</v>
      </c>
      <c r="D5" s="9">
        <f>M5/M10</f>
        <v>0.54632587859424919</v>
      </c>
      <c r="E5" s="9">
        <f>N5/N10</f>
        <v>0.46488294314381273</v>
      </c>
      <c r="F5" s="9">
        <f>O5/O10</f>
        <v>0.29874213836477986</v>
      </c>
      <c r="G5" s="9">
        <f>P5/P10</f>
        <v>0.47297297297297297</v>
      </c>
      <c r="K5" t="s">
        <v>39</v>
      </c>
      <c r="L5">
        <v>440</v>
      </c>
      <c r="M5">
        <v>171</v>
      </c>
      <c r="N5">
        <v>139</v>
      </c>
      <c r="O5">
        <v>95</v>
      </c>
      <c r="P5">
        <v>35</v>
      </c>
    </row>
    <row r="6" spans="1:16" x14ac:dyDescent="0.25">
      <c r="A6" s="10"/>
      <c r="B6" s="13" t="s">
        <v>40</v>
      </c>
      <c r="C6" s="9">
        <f>L6/L10</f>
        <v>0.28984063745019922</v>
      </c>
      <c r="D6" s="9">
        <f>M6/M10</f>
        <v>0.26198083067092653</v>
      </c>
      <c r="E6" s="9">
        <f>N6/N10</f>
        <v>0.2709030100334448</v>
      </c>
      <c r="F6" s="9">
        <f>O6/O10</f>
        <v>0.34591194968553457</v>
      </c>
      <c r="G6" s="9">
        <f>P6/P10</f>
        <v>0.24324324324324326</v>
      </c>
      <c r="K6" t="s">
        <v>40</v>
      </c>
      <c r="L6">
        <v>291</v>
      </c>
      <c r="M6">
        <v>82</v>
      </c>
      <c r="N6">
        <v>81</v>
      </c>
      <c r="O6">
        <v>110</v>
      </c>
      <c r="P6">
        <v>18</v>
      </c>
    </row>
    <row r="7" spans="1:16" x14ac:dyDescent="0.25">
      <c r="A7" s="10"/>
      <c r="B7" s="13" t="s">
        <v>41</v>
      </c>
      <c r="C7" s="9">
        <f>L7/L10</f>
        <v>0.17430278884462153</v>
      </c>
      <c r="D7" s="9">
        <f>M7/M10</f>
        <v>0.13738019169329074</v>
      </c>
      <c r="E7" s="9">
        <f>N7/N10</f>
        <v>0.1806020066889632</v>
      </c>
      <c r="F7" s="9">
        <f>O7/O10</f>
        <v>0.1918238993710692</v>
      </c>
      <c r="G7" s="9">
        <f>P7/P10</f>
        <v>0.22972972972972974</v>
      </c>
      <c r="K7" t="s">
        <v>41</v>
      </c>
      <c r="L7">
        <v>175</v>
      </c>
      <c r="M7">
        <v>43</v>
      </c>
      <c r="N7">
        <v>54</v>
      </c>
      <c r="O7">
        <v>61</v>
      </c>
      <c r="P7">
        <v>17</v>
      </c>
    </row>
    <row r="8" spans="1:16" x14ac:dyDescent="0.25">
      <c r="A8" s="10"/>
      <c r="B8" s="13" t="s">
        <v>44</v>
      </c>
      <c r="C8" s="9">
        <f>(L8+L9)/L10</f>
        <v>9.7609561752988044E-2</v>
      </c>
      <c r="D8" s="9">
        <f>(M8+M9)/M10</f>
        <v>5.4313099041533544E-2</v>
      </c>
      <c r="E8" s="9">
        <f>(N8+N9)/N10</f>
        <v>8.3612040133779264E-2</v>
      </c>
      <c r="F8" s="9">
        <f>(O8+O9)/O10</f>
        <v>0.16352201257861634</v>
      </c>
      <c r="G8" s="9">
        <f>(P8+P9)/P10</f>
        <v>5.4054054054054057E-2</v>
      </c>
      <c r="K8" t="s">
        <v>42</v>
      </c>
      <c r="L8">
        <v>64</v>
      </c>
      <c r="M8">
        <v>10</v>
      </c>
      <c r="N8">
        <v>17</v>
      </c>
      <c r="O8">
        <v>36</v>
      </c>
      <c r="P8">
        <v>1</v>
      </c>
    </row>
    <row r="9" spans="1:16" x14ac:dyDescent="0.25">
      <c r="A9" s="10"/>
      <c r="K9" t="s">
        <v>43</v>
      </c>
      <c r="L9">
        <v>34</v>
      </c>
      <c r="M9">
        <v>7</v>
      </c>
      <c r="N9">
        <v>8</v>
      </c>
      <c r="O9">
        <v>16</v>
      </c>
      <c r="P9">
        <v>3</v>
      </c>
    </row>
    <row r="10" spans="1:16" x14ac:dyDescent="0.25">
      <c r="A10" s="10"/>
      <c r="J10" t="s">
        <v>1</v>
      </c>
      <c r="L10">
        <v>1004</v>
      </c>
      <c r="M10">
        <v>313</v>
      </c>
      <c r="N10">
        <v>299</v>
      </c>
      <c r="O10">
        <v>318</v>
      </c>
      <c r="P10">
        <v>74</v>
      </c>
    </row>
    <row r="11" spans="1:16" x14ac:dyDescent="0.25">
      <c r="A11" s="10"/>
      <c r="B11" t="s">
        <v>338</v>
      </c>
      <c r="C11" s="17">
        <f>C5+C6</f>
        <v>0.72808764940239046</v>
      </c>
      <c r="D11" s="17">
        <f>D5+D6</f>
        <v>0.80830670926517567</v>
      </c>
      <c r="E11" s="17">
        <f>E5+E6</f>
        <v>0.73578595317725748</v>
      </c>
      <c r="F11" s="17">
        <f>F5+F6</f>
        <v>0.64465408805031443</v>
      </c>
      <c r="G11" s="17">
        <f>G5+G6</f>
        <v>0.71621621621621623</v>
      </c>
    </row>
    <row r="12" spans="1:16" x14ac:dyDescent="0.25">
      <c r="A12" s="10"/>
      <c r="B12" t="s">
        <v>41</v>
      </c>
      <c r="C12" s="17">
        <f t="shared" ref="C12:G13" si="0">C7</f>
        <v>0.17430278884462153</v>
      </c>
      <c r="D12" s="17">
        <f t="shared" si="0"/>
        <v>0.13738019169329074</v>
      </c>
      <c r="E12" s="17">
        <f t="shared" si="0"/>
        <v>0.1806020066889632</v>
      </c>
      <c r="F12" s="17">
        <f t="shared" si="0"/>
        <v>0.1918238993710692</v>
      </c>
      <c r="G12" s="17">
        <f t="shared" si="0"/>
        <v>0.22972972972972974</v>
      </c>
    </row>
    <row r="13" spans="1:16" x14ac:dyDescent="0.25">
      <c r="A13" s="10"/>
      <c r="B13" t="s">
        <v>44</v>
      </c>
      <c r="C13" s="17">
        <f t="shared" si="0"/>
        <v>9.7609561752988044E-2</v>
      </c>
      <c r="D13" s="17">
        <f t="shared" si="0"/>
        <v>5.4313099041533544E-2</v>
      </c>
      <c r="E13" s="17">
        <f t="shared" si="0"/>
        <v>8.3612040133779264E-2</v>
      </c>
      <c r="F13" s="17">
        <f t="shared" si="0"/>
        <v>0.16352201257861634</v>
      </c>
      <c r="G13" s="17">
        <f t="shared" si="0"/>
        <v>5.4054054054054057E-2</v>
      </c>
    </row>
    <row r="14" spans="1:16" x14ac:dyDescent="0.25">
      <c r="A14" s="10"/>
    </row>
    <row r="15" spans="1:16" x14ac:dyDescent="0.25">
      <c r="A15" s="10"/>
      <c r="B15" t="s">
        <v>45</v>
      </c>
      <c r="J15" t="s">
        <v>218</v>
      </c>
    </row>
    <row r="16" spans="1:16" x14ac:dyDescent="0.25">
      <c r="A16" s="10"/>
      <c r="J16" t="s">
        <v>0</v>
      </c>
    </row>
    <row r="17" spans="1:16" x14ac:dyDescent="0.25">
      <c r="A17" s="10" t="str">
        <f>J15</f>
        <v>Freedoms importance -- No cruel or unusual punishment following a criminal trial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0.43856143856143859</v>
      </c>
      <c r="D19" s="9">
        <f>M19/M24</f>
        <v>0.61440677966101698</v>
      </c>
      <c r="E19" s="9">
        <f>N19/N24</f>
        <v>0.41786743515850144</v>
      </c>
      <c r="F19" s="9">
        <f>O19/O24</f>
        <v>0.34693877551020408</v>
      </c>
      <c r="G19" s="9">
        <f>P19/P24</f>
        <v>0.4</v>
      </c>
      <c r="K19" t="s">
        <v>39</v>
      </c>
      <c r="L19">
        <v>439</v>
      </c>
      <c r="M19">
        <v>145</v>
      </c>
      <c r="N19">
        <v>145</v>
      </c>
      <c r="O19">
        <v>119</v>
      </c>
      <c r="P19">
        <v>30</v>
      </c>
    </row>
    <row r="20" spans="1:16" x14ac:dyDescent="0.25">
      <c r="A20" s="10"/>
      <c r="B20" s="13" t="s">
        <v>40</v>
      </c>
      <c r="C20" s="9">
        <f>L20/L24</f>
        <v>0.29070929070929069</v>
      </c>
      <c r="D20" s="9">
        <f>M20/M24</f>
        <v>0.22457627118644069</v>
      </c>
      <c r="E20" s="9">
        <f>N20/N24</f>
        <v>0.30259365994236309</v>
      </c>
      <c r="F20" s="9">
        <f>O20/O24</f>
        <v>0.32944606413994171</v>
      </c>
      <c r="G20" s="9">
        <f>P20/P24</f>
        <v>0.26666666666666666</v>
      </c>
      <c r="K20" t="s">
        <v>40</v>
      </c>
      <c r="L20">
        <v>291</v>
      </c>
      <c r="M20">
        <v>53</v>
      </c>
      <c r="N20">
        <v>105</v>
      </c>
      <c r="O20">
        <v>113</v>
      </c>
      <c r="P20">
        <v>20</v>
      </c>
    </row>
    <row r="21" spans="1:16" x14ac:dyDescent="0.25">
      <c r="A21" s="10"/>
      <c r="B21" s="13" t="s">
        <v>41</v>
      </c>
      <c r="C21" s="9">
        <f>L21/L24</f>
        <v>0.17382617382617382</v>
      </c>
      <c r="D21" s="9">
        <f>M21/M24</f>
        <v>0.1271186440677966</v>
      </c>
      <c r="E21" s="9">
        <f>N21/N24</f>
        <v>0.18443804034582131</v>
      </c>
      <c r="F21" s="9">
        <f>O21/O24</f>
        <v>0.16618075801749271</v>
      </c>
      <c r="G21" s="9">
        <f>P21/P24</f>
        <v>0.30666666666666664</v>
      </c>
      <c r="K21" t="s">
        <v>41</v>
      </c>
      <c r="L21">
        <v>174</v>
      </c>
      <c r="M21">
        <v>30</v>
      </c>
      <c r="N21">
        <v>64</v>
      </c>
      <c r="O21">
        <v>57</v>
      </c>
      <c r="P21">
        <v>23</v>
      </c>
    </row>
    <row r="22" spans="1:16" x14ac:dyDescent="0.25">
      <c r="A22" s="10"/>
      <c r="B22" s="13" t="s">
        <v>44</v>
      </c>
      <c r="C22" s="9">
        <f>(L22+L23)/L24</f>
        <v>9.6903096903096897E-2</v>
      </c>
      <c r="D22" s="9">
        <f>(M22+M23)/M24</f>
        <v>3.3898305084745763E-2</v>
      </c>
      <c r="E22" s="9">
        <f>(N22+N23)/N24</f>
        <v>9.5100864553314124E-2</v>
      </c>
      <c r="F22" s="9">
        <f>(O22+O23)/O24</f>
        <v>0.15743440233236153</v>
      </c>
      <c r="G22" s="9">
        <f>(P22+P23)/P24</f>
        <v>2.6666666666666668E-2</v>
      </c>
      <c r="K22" t="s">
        <v>42</v>
      </c>
      <c r="L22">
        <v>63</v>
      </c>
      <c r="M22">
        <v>7</v>
      </c>
      <c r="N22">
        <v>16</v>
      </c>
      <c r="O22">
        <v>39</v>
      </c>
      <c r="P22">
        <v>1</v>
      </c>
    </row>
    <row r="23" spans="1:16" x14ac:dyDescent="0.25">
      <c r="A23" s="10"/>
      <c r="K23" t="s">
        <v>43</v>
      </c>
      <c r="L23">
        <v>34</v>
      </c>
      <c r="M23">
        <v>1</v>
      </c>
      <c r="N23">
        <v>17</v>
      </c>
      <c r="O23">
        <v>15</v>
      </c>
      <c r="P23">
        <v>1</v>
      </c>
    </row>
    <row r="24" spans="1:16" x14ac:dyDescent="0.25">
      <c r="A24" s="10"/>
      <c r="J24" t="s">
        <v>1</v>
      </c>
      <c r="L24">
        <v>1001</v>
      </c>
      <c r="M24">
        <v>236</v>
      </c>
      <c r="N24">
        <v>347</v>
      </c>
      <c r="O24">
        <v>343</v>
      </c>
      <c r="P24">
        <v>75</v>
      </c>
    </row>
    <row r="25" spans="1:16" x14ac:dyDescent="0.25">
      <c r="A25" s="10"/>
      <c r="B25" t="s">
        <v>338</v>
      </c>
      <c r="C25" s="17">
        <f>C19+C20</f>
        <v>0.72927072927072922</v>
      </c>
      <c r="D25" s="17">
        <f>D19+D20</f>
        <v>0.83898305084745761</v>
      </c>
      <c r="E25" s="17">
        <f>E19+E20</f>
        <v>0.72046109510086453</v>
      </c>
      <c r="F25" s="17">
        <f>F19+F20</f>
        <v>0.67638483965014573</v>
      </c>
      <c r="G25" s="17">
        <f>G19+G20</f>
        <v>0.66666666666666674</v>
      </c>
    </row>
    <row r="26" spans="1:16" x14ac:dyDescent="0.25">
      <c r="A26" s="10"/>
      <c r="B26" t="s">
        <v>41</v>
      </c>
      <c r="C26" s="17">
        <f t="shared" ref="C26:G27" si="1">C21</f>
        <v>0.17382617382617382</v>
      </c>
      <c r="D26" s="17">
        <f t="shared" si="1"/>
        <v>0.1271186440677966</v>
      </c>
      <c r="E26" s="17">
        <f t="shared" si="1"/>
        <v>0.18443804034582131</v>
      </c>
      <c r="F26" s="17">
        <f t="shared" si="1"/>
        <v>0.16618075801749271</v>
      </c>
      <c r="G26" s="17">
        <f t="shared" si="1"/>
        <v>0.30666666666666664</v>
      </c>
    </row>
    <row r="27" spans="1:16" x14ac:dyDescent="0.25">
      <c r="A27" s="10"/>
      <c r="B27" t="s">
        <v>44</v>
      </c>
      <c r="C27" s="17">
        <f t="shared" si="1"/>
        <v>9.6903096903096897E-2</v>
      </c>
      <c r="D27" s="17">
        <f t="shared" si="1"/>
        <v>3.3898305084745763E-2</v>
      </c>
      <c r="E27" s="17">
        <f t="shared" si="1"/>
        <v>9.5100864553314124E-2</v>
      </c>
      <c r="F27" s="17">
        <f t="shared" si="1"/>
        <v>0.15743440233236153</v>
      </c>
      <c r="G27" s="17">
        <f t="shared" si="1"/>
        <v>2.6666666666666668E-2</v>
      </c>
    </row>
    <row r="28" spans="1:16" x14ac:dyDescent="0.25">
      <c r="A28" s="10"/>
    </row>
    <row r="29" spans="1:16" x14ac:dyDescent="0.25">
      <c r="A29" s="10"/>
      <c r="J29" t="s">
        <v>219</v>
      </c>
    </row>
    <row r="30" spans="1:16" x14ac:dyDescent="0.25">
      <c r="A30" s="10"/>
      <c r="J30" t="s">
        <v>0</v>
      </c>
    </row>
    <row r="31" spans="1:16" x14ac:dyDescent="0.25">
      <c r="A31" s="10" t="str">
        <f>J29</f>
        <v>Freedoms importance -- No cruel or unusual punishment following a criminal trial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0.43756243756243757</v>
      </c>
      <c r="D33" s="9">
        <f>M33/M38</f>
        <v>0.42313546423135462</v>
      </c>
      <c r="E33" s="9">
        <f>N33/N38</f>
        <v>0.49289099526066349</v>
      </c>
      <c r="F33" s="9">
        <f>O33/O38</f>
        <v>0.39189189189189189</v>
      </c>
      <c r="G33" s="9">
        <f>P33/P38</f>
        <v>0.4576271186440678</v>
      </c>
      <c r="K33" t="s">
        <v>39</v>
      </c>
      <c r="L33">
        <v>438</v>
      </c>
      <c r="M33">
        <v>278</v>
      </c>
      <c r="N33">
        <v>104</v>
      </c>
      <c r="O33">
        <v>29</v>
      </c>
      <c r="P33">
        <v>27</v>
      </c>
    </row>
    <row r="34" spans="1:16" x14ac:dyDescent="0.25">
      <c r="A34" s="10"/>
      <c r="B34" s="13" t="s">
        <v>40</v>
      </c>
      <c r="C34" s="9">
        <f>L34/L38</f>
        <v>0.29070929070929069</v>
      </c>
      <c r="D34" s="9">
        <f>M34/M38</f>
        <v>0.30593607305936071</v>
      </c>
      <c r="E34" s="9">
        <f>N34/N38</f>
        <v>0.27014218009478674</v>
      </c>
      <c r="F34" s="9">
        <f>O34/O38</f>
        <v>0.3108108108108108</v>
      </c>
      <c r="G34" s="9">
        <f>P34/P38</f>
        <v>0.16949152542372881</v>
      </c>
      <c r="K34" t="s">
        <v>40</v>
      </c>
      <c r="L34">
        <v>291</v>
      </c>
      <c r="M34">
        <v>201</v>
      </c>
      <c r="N34">
        <v>57</v>
      </c>
      <c r="O34">
        <v>23</v>
      </c>
      <c r="P34">
        <v>10</v>
      </c>
    </row>
    <row r="35" spans="1:16" x14ac:dyDescent="0.25">
      <c r="A35" s="10"/>
      <c r="B35" s="13" t="s">
        <v>41</v>
      </c>
      <c r="C35" s="9">
        <f>L35/L38</f>
        <v>0.17382617382617382</v>
      </c>
      <c r="D35" s="9">
        <f>M35/M38</f>
        <v>0.16286149162861491</v>
      </c>
      <c r="E35" s="9">
        <f>N35/N38</f>
        <v>0.17061611374407584</v>
      </c>
      <c r="F35" s="9">
        <f>O35/O38</f>
        <v>0.20270270270270271</v>
      </c>
      <c r="G35" s="9">
        <f>P35/P38</f>
        <v>0.2711864406779661</v>
      </c>
      <c r="K35" t="s">
        <v>41</v>
      </c>
      <c r="L35">
        <v>174</v>
      </c>
      <c r="M35">
        <v>107</v>
      </c>
      <c r="N35">
        <v>36</v>
      </c>
      <c r="O35">
        <v>15</v>
      </c>
      <c r="P35">
        <v>16</v>
      </c>
    </row>
    <row r="36" spans="1:16" x14ac:dyDescent="0.25">
      <c r="A36" s="10"/>
      <c r="B36" s="13" t="s">
        <v>44</v>
      </c>
      <c r="C36" s="9">
        <f>(L36+L37)/L38</f>
        <v>9.7902097902097904E-2</v>
      </c>
      <c r="D36" s="9">
        <f>(M36+M37)/M38</f>
        <v>0.1080669710806697</v>
      </c>
      <c r="E36" s="9">
        <f>(N36+N37)/N38</f>
        <v>6.6350710900473939E-2</v>
      </c>
      <c r="F36" s="9">
        <f>(O36+O37)/O38</f>
        <v>9.45945945945946E-2</v>
      </c>
      <c r="G36" s="9">
        <f>(P36+P37)/P38</f>
        <v>0.10169491525423729</v>
      </c>
      <c r="K36" t="s">
        <v>42</v>
      </c>
      <c r="L36">
        <v>64</v>
      </c>
      <c r="M36">
        <v>48</v>
      </c>
      <c r="N36">
        <v>7</v>
      </c>
      <c r="O36">
        <v>5</v>
      </c>
      <c r="P36">
        <v>4</v>
      </c>
    </row>
    <row r="37" spans="1:16" x14ac:dyDescent="0.25">
      <c r="A37" s="10"/>
      <c r="K37" t="s">
        <v>43</v>
      </c>
      <c r="L37">
        <v>34</v>
      </c>
      <c r="M37">
        <v>23</v>
      </c>
      <c r="N37">
        <v>7</v>
      </c>
      <c r="O37">
        <v>2</v>
      </c>
      <c r="P37">
        <v>2</v>
      </c>
    </row>
    <row r="38" spans="1:16" x14ac:dyDescent="0.25">
      <c r="A38" s="10"/>
      <c r="J38" t="s">
        <v>1</v>
      </c>
      <c r="L38">
        <v>1001</v>
      </c>
      <c r="M38">
        <v>657</v>
      </c>
      <c r="N38">
        <v>211</v>
      </c>
      <c r="O38">
        <v>74</v>
      </c>
      <c r="P38">
        <v>59</v>
      </c>
    </row>
    <row r="39" spans="1:16" x14ac:dyDescent="0.25">
      <c r="A39" s="10"/>
      <c r="B39" t="s">
        <v>338</v>
      </c>
      <c r="C39" s="17">
        <f>C33+C34</f>
        <v>0.72827172827172826</v>
      </c>
      <c r="D39" s="17">
        <f>D33+D34</f>
        <v>0.72907153729071528</v>
      </c>
      <c r="E39" s="17">
        <f>E33+E34</f>
        <v>0.76303317535545023</v>
      </c>
      <c r="F39" s="17">
        <f>F33+F34</f>
        <v>0.70270270270270263</v>
      </c>
      <c r="G39" s="17">
        <f>G33+G34</f>
        <v>0.6271186440677966</v>
      </c>
    </row>
    <row r="40" spans="1:16" x14ac:dyDescent="0.25">
      <c r="A40" s="10"/>
      <c r="B40" t="s">
        <v>41</v>
      </c>
      <c r="C40" s="17">
        <f t="shared" ref="C40:G41" si="2">C35</f>
        <v>0.17382617382617382</v>
      </c>
      <c r="D40" s="17">
        <f t="shared" si="2"/>
        <v>0.16286149162861491</v>
      </c>
      <c r="E40" s="17">
        <f t="shared" si="2"/>
        <v>0.17061611374407584</v>
      </c>
      <c r="F40" s="17">
        <f t="shared" si="2"/>
        <v>0.20270270270270271</v>
      </c>
      <c r="G40" s="17">
        <f t="shared" si="2"/>
        <v>0.2711864406779661</v>
      </c>
    </row>
    <row r="41" spans="1:16" x14ac:dyDescent="0.25">
      <c r="A41" s="10"/>
      <c r="B41" t="s">
        <v>44</v>
      </c>
      <c r="C41" s="17">
        <f t="shared" si="2"/>
        <v>9.7902097902097904E-2</v>
      </c>
      <c r="D41" s="17">
        <f t="shared" si="2"/>
        <v>0.1080669710806697</v>
      </c>
      <c r="E41" s="17">
        <f t="shared" si="2"/>
        <v>6.6350710900473939E-2</v>
      </c>
      <c r="F41" s="17">
        <f t="shared" si="2"/>
        <v>9.45945945945946E-2</v>
      </c>
      <c r="G41" s="17">
        <f t="shared" si="2"/>
        <v>0.10169491525423729</v>
      </c>
    </row>
    <row r="42" spans="1:16" x14ac:dyDescent="0.25">
      <c r="A42" s="10"/>
    </row>
    <row r="43" spans="1:16" x14ac:dyDescent="0.25">
      <c r="A43" s="10"/>
    </row>
    <row r="44" spans="1:16" x14ac:dyDescent="0.25">
      <c r="A44" s="10"/>
      <c r="J44" t="s">
        <v>220</v>
      </c>
    </row>
    <row r="45" spans="1:16" x14ac:dyDescent="0.25">
      <c r="A45" s="10"/>
      <c r="J45" t="s">
        <v>0</v>
      </c>
    </row>
    <row r="46" spans="1:16" x14ac:dyDescent="0.25">
      <c r="A46" s="10" t="str">
        <f>J44</f>
        <v>Freedoms importance -- No cruel or unusual punishment following a criminal trial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0.43843843843843844</v>
      </c>
      <c r="D48" s="9">
        <f>M48/M53</f>
        <v>0.44957983193277312</v>
      </c>
      <c r="E48" s="9">
        <f>N48/N53</f>
        <v>0.42829827915869984</v>
      </c>
      <c r="K48" t="s">
        <v>39</v>
      </c>
      <c r="L48">
        <v>438</v>
      </c>
      <c r="M48">
        <v>214</v>
      </c>
      <c r="N48">
        <v>224</v>
      </c>
    </row>
    <row r="49" spans="1:15" x14ac:dyDescent="0.25">
      <c r="A49" s="10"/>
      <c r="B49" s="13" t="s">
        <v>40</v>
      </c>
      <c r="C49" s="9">
        <f>L49/L53</f>
        <v>0.2902902902902903</v>
      </c>
      <c r="D49" s="9">
        <f>M49/M53</f>
        <v>0.30672268907563027</v>
      </c>
      <c r="E49" s="9">
        <f>N49/N53</f>
        <v>0.27533460803059273</v>
      </c>
      <c r="K49" t="s">
        <v>40</v>
      </c>
      <c r="L49">
        <v>290</v>
      </c>
      <c r="M49">
        <v>146</v>
      </c>
      <c r="N49">
        <v>144</v>
      </c>
    </row>
    <row r="50" spans="1:15" x14ac:dyDescent="0.25">
      <c r="A50" s="10"/>
      <c r="B50" s="13" t="s">
        <v>41</v>
      </c>
      <c r="C50" s="9">
        <f>L50/L53</f>
        <v>0.17417417417417416</v>
      </c>
      <c r="D50" s="9">
        <f>M50/M53</f>
        <v>0.13445378151260504</v>
      </c>
      <c r="E50" s="9">
        <f>N50/N53</f>
        <v>0.21032504780114722</v>
      </c>
      <c r="K50" t="s">
        <v>41</v>
      </c>
      <c r="L50">
        <v>174</v>
      </c>
      <c r="M50">
        <v>64</v>
      </c>
      <c r="N50">
        <v>110</v>
      </c>
    </row>
    <row r="51" spans="1:15" x14ac:dyDescent="0.25">
      <c r="A51" s="10"/>
      <c r="B51" s="13" t="s">
        <v>44</v>
      </c>
      <c r="C51" s="9">
        <f>(L51+L52)/L53</f>
        <v>9.7097097097097101E-2</v>
      </c>
      <c r="D51" s="9">
        <f>(M51+M52)/M53</f>
        <v>0.1092436974789916</v>
      </c>
      <c r="E51" s="9">
        <f>(N51+N52)/N53</f>
        <v>8.6042065009560229E-2</v>
      </c>
      <c r="K51" t="s">
        <v>42</v>
      </c>
      <c r="L51">
        <v>63</v>
      </c>
      <c r="M51">
        <v>36</v>
      </c>
      <c r="N51">
        <v>27</v>
      </c>
    </row>
    <row r="52" spans="1:15" x14ac:dyDescent="0.25">
      <c r="A52" s="10"/>
      <c r="K52" t="s">
        <v>43</v>
      </c>
      <c r="L52">
        <v>34</v>
      </c>
      <c r="M52">
        <v>16</v>
      </c>
      <c r="N52">
        <v>18</v>
      </c>
    </row>
    <row r="53" spans="1:15" x14ac:dyDescent="0.25">
      <c r="A53" s="10"/>
      <c r="J53" t="s">
        <v>1</v>
      </c>
      <c r="L53">
        <v>999</v>
      </c>
      <c r="M53">
        <v>476</v>
      </c>
      <c r="N53">
        <v>523</v>
      </c>
    </row>
    <row r="54" spans="1:15" x14ac:dyDescent="0.25">
      <c r="A54" s="10"/>
      <c r="B54" t="s">
        <v>338</v>
      </c>
      <c r="C54" s="17">
        <f>C48+C49</f>
        <v>0.72872872872872874</v>
      </c>
      <c r="D54" s="17">
        <f>D48+D49</f>
        <v>0.75630252100840334</v>
      </c>
      <c r="E54" s="17">
        <f>E48+E49</f>
        <v>0.70363288718929251</v>
      </c>
    </row>
    <row r="55" spans="1:15" x14ac:dyDescent="0.25">
      <c r="A55" s="10"/>
      <c r="B55" t="s">
        <v>41</v>
      </c>
      <c r="C55" s="17">
        <f t="shared" ref="C55:E56" si="3">C50</f>
        <v>0.17417417417417416</v>
      </c>
      <c r="D55" s="17">
        <f t="shared" si="3"/>
        <v>0.13445378151260504</v>
      </c>
      <c r="E55" s="17">
        <f t="shared" si="3"/>
        <v>0.21032504780114722</v>
      </c>
    </row>
    <row r="56" spans="1:15" x14ac:dyDescent="0.25">
      <c r="A56" s="10"/>
      <c r="B56" t="s">
        <v>44</v>
      </c>
      <c r="C56" s="17">
        <f t="shared" si="3"/>
        <v>9.7097097097097101E-2</v>
      </c>
      <c r="D56" s="17">
        <f t="shared" si="3"/>
        <v>0.1092436974789916</v>
      </c>
      <c r="E56" s="17">
        <f t="shared" si="3"/>
        <v>8.6042065009560229E-2</v>
      </c>
    </row>
    <row r="57" spans="1:15" x14ac:dyDescent="0.25">
      <c r="A57" s="10"/>
    </row>
    <row r="58" spans="1:15" x14ac:dyDescent="0.25">
      <c r="A58" s="10"/>
    </row>
    <row r="59" spans="1:15" x14ac:dyDescent="0.25">
      <c r="A59" s="10"/>
      <c r="J59" t="s">
        <v>221</v>
      </c>
    </row>
    <row r="60" spans="1:15" x14ac:dyDescent="0.25">
      <c r="A60" s="10"/>
      <c r="J60" t="s">
        <v>0</v>
      </c>
    </row>
    <row r="61" spans="1:15" x14ac:dyDescent="0.25">
      <c r="A61" s="10" t="str">
        <f>J59</f>
        <v>Freedoms importance -- No cruel or unusual punishment following a criminal trial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0.43856143856143859</v>
      </c>
      <c r="D63" s="9">
        <f>M63/M68</f>
        <v>0.40540540540540543</v>
      </c>
      <c r="E63" s="9">
        <f>N63/N68</f>
        <v>0.43650793650793651</v>
      </c>
      <c r="F63" s="9">
        <f>O63/O68</f>
        <v>0.46136865342163358</v>
      </c>
      <c r="G63" s="7"/>
      <c r="K63" t="s">
        <v>39</v>
      </c>
      <c r="L63">
        <v>439</v>
      </c>
      <c r="M63">
        <v>120</v>
      </c>
      <c r="N63">
        <v>110</v>
      </c>
      <c r="O63">
        <v>209</v>
      </c>
    </row>
    <row r="64" spans="1:15" x14ac:dyDescent="0.25">
      <c r="A64" s="10"/>
      <c r="B64" t="s">
        <v>40</v>
      </c>
      <c r="C64" s="9">
        <f>L64/L68</f>
        <v>0.29070929070929069</v>
      </c>
      <c r="D64" s="9">
        <f>M64/M68</f>
        <v>0.28378378378378377</v>
      </c>
      <c r="E64" s="9">
        <f>N64/N68</f>
        <v>0.23809523809523808</v>
      </c>
      <c r="F64" s="9">
        <f>O64/O68</f>
        <v>0.32450331125827814</v>
      </c>
      <c r="G64" s="7"/>
      <c r="K64" t="s">
        <v>40</v>
      </c>
      <c r="L64">
        <v>291</v>
      </c>
      <c r="M64">
        <v>84</v>
      </c>
      <c r="N64">
        <v>60</v>
      </c>
      <c r="O64">
        <v>147</v>
      </c>
    </row>
    <row r="65" spans="1:15" x14ac:dyDescent="0.25">
      <c r="A65" s="10"/>
      <c r="B65" t="s">
        <v>41</v>
      </c>
      <c r="C65" s="9">
        <f>L65/L68</f>
        <v>0.17382617382617382</v>
      </c>
      <c r="D65" s="9">
        <f>M65/M68</f>
        <v>0.19932432432432431</v>
      </c>
      <c r="E65" s="9">
        <f>N65/N68</f>
        <v>0.21428571428571427</v>
      </c>
      <c r="F65" s="9">
        <f>O65/O68</f>
        <v>0.13465783664459161</v>
      </c>
      <c r="G65" s="7"/>
      <c r="K65" t="s">
        <v>41</v>
      </c>
      <c r="L65">
        <v>174</v>
      </c>
      <c r="M65">
        <v>59</v>
      </c>
      <c r="N65">
        <v>54</v>
      </c>
      <c r="O65">
        <v>61</v>
      </c>
    </row>
    <row r="66" spans="1:15" x14ac:dyDescent="0.25">
      <c r="A66" s="10"/>
      <c r="B66" t="s">
        <v>44</v>
      </c>
      <c r="C66" s="9">
        <f>(L66+L67)/L68</f>
        <v>9.6903096903096897E-2</v>
      </c>
      <c r="D66" s="9">
        <f>(M66+M67)/M68</f>
        <v>0.11148648648648649</v>
      </c>
      <c r="E66" s="9">
        <f>(N66+N67)/N68</f>
        <v>0.1111111111111111</v>
      </c>
      <c r="F66" s="9">
        <f>(O66+O67)/O68</f>
        <v>7.9470198675496692E-2</v>
      </c>
      <c r="G66" s="7"/>
      <c r="K66" t="s">
        <v>42</v>
      </c>
      <c r="L66">
        <v>63</v>
      </c>
      <c r="M66">
        <v>17</v>
      </c>
      <c r="N66">
        <v>16</v>
      </c>
      <c r="O66">
        <v>30</v>
      </c>
    </row>
    <row r="67" spans="1:15" x14ac:dyDescent="0.25">
      <c r="A67" s="10"/>
      <c r="K67" t="s">
        <v>43</v>
      </c>
      <c r="L67">
        <v>34</v>
      </c>
      <c r="M67">
        <v>16</v>
      </c>
      <c r="N67">
        <v>12</v>
      </c>
      <c r="O67">
        <v>6</v>
      </c>
    </row>
    <row r="68" spans="1:15" x14ac:dyDescent="0.25">
      <c r="A68" s="10"/>
      <c r="J68" t="s">
        <v>1</v>
      </c>
      <c r="L68">
        <v>1001</v>
      </c>
      <c r="M68">
        <v>296</v>
      </c>
      <c r="N68">
        <v>252</v>
      </c>
      <c r="O68">
        <v>453</v>
      </c>
    </row>
    <row r="69" spans="1:15" x14ac:dyDescent="0.25">
      <c r="A69" s="10"/>
      <c r="B69" t="s">
        <v>338</v>
      </c>
      <c r="C69" s="17">
        <f>C63+C64</f>
        <v>0.72927072927072922</v>
      </c>
      <c r="D69" s="17">
        <f>D63+D64</f>
        <v>0.68918918918918926</v>
      </c>
      <c r="E69" s="17">
        <f>E63+E64</f>
        <v>0.67460317460317465</v>
      </c>
      <c r="F69" s="17">
        <f>F63+F64</f>
        <v>0.78587196467991172</v>
      </c>
    </row>
    <row r="70" spans="1:15" x14ac:dyDescent="0.25">
      <c r="A70" s="10"/>
      <c r="B70" t="s">
        <v>41</v>
      </c>
      <c r="C70" s="17">
        <f t="shared" ref="C70:F71" si="4">C65</f>
        <v>0.17382617382617382</v>
      </c>
      <c r="D70" s="17">
        <f t="shared" si="4"/>
        <v>0.19932432432432431</v>
      </c>
      <c r="E70" s="17">
        <f t="shared" si="4"/>
        <v>0.21428571428571427</v>
      </c>
      <c r="F70" s="17">
        <f t="shared" si="4"/>
        <v>0.13465783664459161</v>
      </c>
    </row>
    <row r="71" spans="1:15" x14ac:dyDescent="0.25">
      <c r="A71" s="10"/>
      <c r="B71" t="s">
        <v>44</v>
      </c>
      <c r="C71" s="17">
        <f t="shared" si="4"/>
        <v>9.6903096903096897E-2</v>
      </c>
      <c r="D71" s="17">
        <f t="shared" si="4"/>
        <v>0.11148648648648649</v>
      </c>
      <c r="E71" s="17">
        <f t="shared" si="4"/>
        <v>0.1111111111111111</v>
      </c>
      <c r="F71" s="17">
        <f t="shared" si="4"/>
        <v>7.9470198675496692E-2</v>
      </c>
    </row>
    <row r="72" spans="1:15" x14ac:dyDescent="0.25">
      <c r="A72" s="10"/>
    </row>
    <row r="73" spans="1:15" x14ac:dyDescent="0.25">
      <c r="A73" s="10"/>
    </row>
    <row r="74" spans="1:15" x14ac:dyDescent="0.25">
      <c r="A74" s="10"/>
      <c r="J74" t="s">
        <v>222</v>
      </c>
    </row>
    <row r="75" spans="1:15" x14ac:dyDescent="0.25">
      <c r="A75" s="10"/>
      <c r="J75" t="s">
        <v>0</v>
      </c>
    </row>
    <row r="76" spans="1:15" x14ac:dyDescent="0.25">
      <c r="A76" s="10" t="str">
        <f>J74</f>
        <v>Freedoms importance -- No cruel or unusual punishment following a criminal trial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0.43812375249500995</v>
      </c>
      <c r="D78" s="9">
        <f>M78/M83</f>
        <v>0.40583554376657827</v>
      </c>
      <c r="E78" s="9">
        <f>N78/N83</f>
        <v>0.44518272425249167</v>
      </c>
      <c r="F78" s="9">
        <f>O78/O83</f>
        <v>0.46913580246913578</v>
      </c>
      <c r="G78" s="7"/>
      <c r="K78" t="s">
        <v>39</v>
      </c>
      <c r="L78">
        <v>439</v>
      </c>
      <c r="M78">
        <v>153</v>
      </c>
      <c r="N78">
        <v>134</v>
      </c>
      <c r="O78">
        <v>152</v>
      </c>
    </row>
    <row r="79" spans="1:15" x14ac:dyDescent="0.25">
      <c r="A79" s="10"/>
      <c r="B79" s="13" t="s">
        <v>40</v>
      </c>
      <c r="C79" s="9">
        <f>L79/L83</f>
        <v>0.29141716566866266</v>
      </c>
      <c r="D79" s="9">
        <f>M79/M83</f>
        <v>0.30769230769230771</v>
      </c>
      <c r="E79" s="9">
        <f>N79/N83</f>
        <v>0.29568106312292358</v>
      </c>
      <c r="F79" s="9">
        <f>O79/O83</f>
        <v>0.26851851851851855</v>
      </c>
      <c r="G79" s="7"/>
      <c r="K79" t="s">
        <v>40</v>
      </c>
      <c r="L79">
        <v>292</v>
      </c>
      <c r="M79">
        <v>116</v>
      </c>
      <c r="N79">
        <v>89</v>
      </c>
      <c r="O79">
        <v>87</v>
      </c>
    </row>
    <row r="80" spans="1:15" x14ac:dyDescent="0.25">
      <c r="A80" s="10"/>
      <c r="B80" s="13" t="s">
        <v>41</v>
      </c>
      <c r="C80" s="9">
        <f>L80/L83</f>
        <v>0.17365269461077845</v>
      </c>
      <c r="D80" s="9">
        <f>M80/M83</f>
        <v>0.1883289124668435</v>
      </c>
      <c r="E80" s="9">
        <f>N80/N83</f>
        <v>0.19269102990033224</v>
      </c>
      <c r="F80" s="9">
        <f>O80/O83</f>
        <v>0.1388888888888889</v>
      </c>
      <c r="G80" s="7"/>
      <c r="K80" t="s">
        <v>41</v>
      </c>
      <c r="L80">
        <v>174</v>
      </c>
      <c r="M80">
        <v>71</v>
      </c>
      <c r="N80">
        <v>58</v>
      </c>
      <c r="O80">
        <v>45</v>
      </c>
    </row>
    <row r="81" spans="1:16" x14ac:dyDescent="0.25">
      <c r="A81" s="10"/>
      <c r="B81" s="13" t="s">
        <v>44</v>
      </c>
      <c r="C81" s="9">
        <f>(L81+L82)/L83</f>
        <v>9.6806387225548907E-2</v>
      </c>
      <c r="D81" s="9">
        <f>(M81+M82)/M83</f>
        <v>9.8143236074270557E-2</v>
      </c>
      <c r="E81" s="9">
        <f>(N81+N82)/N83</f>
        <v>6.6445182724252497E-2</v>
      </c>
      <c r="F81" s="9">
        <f>(O81+O82)/O83</f>
        <v>0.12345679012345678</v>
      </c>
      <c r="G81" s="7"/>
      <c r="K81" t="s">
        <v>42</v>
      </c>
      <c r="L81">
        <v>63</v>
      </c>
      <c r="M81">
        <v>20</v>
      </c>
      <c r="N81">
        <v>16</v>
      </c>
      <c r="O81">
        <v>27</v>
      </c>
    </row>
    <row r="82" spans="1:16" x14ac:dyDescent="0.25">
      <c r="A82" s="10"/>
      <c r="K82" t="s">
        <v>43</v>
      </c>
      <c r="L82">
        <v>34</v>
      </c>
      <c r="M82">
        <v>17</v>
      </c>
      <c r="N82">
        <v>4</v>
      </c>
      <c r="O82">
        <v>13</v>
      </c>
    </row>
    <row r="83" spans="1:16" x14ac:dyDescent="0.25">
      <c r="A83" s="10"/>
      <c r="J83" t="s">
        <v>1</v>
      </c>
      <c r="L83">
        <v>1002</v>
      </c>
      <c r="M83">
        <v>377</v>
      </c>
      <c r="N83">
        <v>301</v>
      </c>
      <c r="O83">
        <v>324</v>
      </c>
    </row>
    <row r="84" spans="1:16" x14ac:dyDescent="0.25">
      <c r="A84" s="10"/>
      <c r="B84" t="s">
        <v>338</v>
      </c>
      <c r="C84" s="17">
        <f>C78+C79</f>
        <v>0.72954091816367261</v>
      </c>
      <c r="D84" s="17">
        <f>D78+D79</f>
        <v>0.71352785145888598</v>
      </c>
      <c r="E84" s="17">
        <f>E78+E79</f>
        <v>0.74086378737541525</v>
      </c>
      <c r="F84" s="17">
        <f>F78+F79</f>
        <v>0.73765432098765427</v>
      </c>
    </row>
    <row r="85" spans="1:16" x14ac:dyDescent="0.25">
      <c r="A85" s="10"/>
      <c r="B85" t="s">
        <v>41</v>
      </c>
      <c r="C85" s="17">
        <f t="shared" ref="C85:F86" si="5">C80</f>
        <v>0.17365269461077845</v>
      </c>
      <c r="D85" s="17">
        <f t="shared" si="5"/>
        <v>0.1883289124668435</v>
      </c>
      <c r="E85" s="17">
        <f t="shared" si="5"/>
        <v>0.19269102990033224</v>
      </c>
      <c r="F85" s="17">
        <f t="shared" si="5"/>
        <v>0.1388888888888889</v>
      </c>
    </row>
    <row r="86" spans="1:16" x14ac:dyDescent="0.25">
      <c r="A86" s="10"/>
      <c r="B86" t="s">
        <v>44</v>
      </c>
      <c r="C86" s="17">
        <f t="shared" si="5"/>
        <v>9.6806387225548907E-2</v>
      </c>
      <c r="D86" s="17">
        <f t="shared" si="5"/>
        <v>9.8143236074270557E-2</v>
      </c>
      <c r="E86" s="17">
        <f t="shared" si="5"/>
        <v>6.6445182724252497E-2</v>
      </c>
      <c r="F86" s="17">
        <f t="shared" si="5"/>
        <v>0.12345679012345678</v>
      </c>
    </row>
    <row r="87" spans="1:16" x14ac:dyDescent="0.25">
      <c r="A87" s="10"/>
    </row>
    <row r="88" spans="1:16" x14ac:dyDescent="0.25">
      <c r="A88" s="10"/>
    </row>
    <row r="89" spans="1:16" x14ac:dyDescent="0.25">
      <c r="A89" s="10"/>
      <c r="J89" t="s">
        <v>223</v>
      </c>
    </row>
    <row r="90" spans="1:16" x14ac:dyDescent="0.25">
      <c r="A90" s="10"/>
      <c r="J90" t="s">
        <v>0</v>
      </c>
    </row>
    <row r="91" spans="1:16" x14ac:dyDescent="0.25">
      <c r="A91" s="10" t="str">
        <f>J89</f>
        <v>Freedoms importance -- No cruel or unusual punishment following a criminal trial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0.439</v>
      </c>
      <c r="D93" s="9">
        <f>M93/M98</f>
        <v>0.50324675324675328</v>
      </c>
      <c r="E93" s="9">
        <f>N93/N98</f>
        <v>0.41176470588235292</v>
      </c>
      <c r="F93" s="9">
        <f>O93/O98</f>
        <v>0.41064638783269963</v>
      </c>
      <c r="G93" s="9">
        <f>P93/P98</f>
        <v>0.40804597701149425</v>
      </c>
      <c r="K93" t="s">
        <v>39</v>
      </c>
      <c r="L93">
        <v>439</v>
      </c>
      <c r="M93">
        <v>155</v>
      </c>
      <c r="N93">
        <v>105</v>
      </c>
      <c r="O93">
        <v>108</v>
      </c>
      <c r="P93">
        <v>71</v>
      </c>
    </row>
    <row r="94" spans="1:16" x14ac:dyDescent="0.25">
      <c r="A94" s="10"/>
      <c r="B94" s="13" t="s">
        <v>40</v>
      </c>
      <c r="C94" s="9">
        <f>L94/L98</f>
        <v>0.28999999999999998</v>
      </c>
      <c r="D94" s="9">
        <f>M94/M98</f>
        <v>0.29545454545454547</v>
      </c>
      <c r="E94" s="9">
        <f>N94/N98</f>
        <v>0.30196078431372547</v>
      </c>
      <c r="F94" s="9">
        <f>O94/O98</f>
        <v>0.28517110266159695</v>
      </c>
      <c r="G94" s="9">
        <f>P94/P98</f>
        <v>0.27011494252873564</v>
      </c>
      <c r="K94" t="s">
        <v>40</v>
      </c>
      <c r="L94">
        <v>290</v>
      </c>
      <c r="M94">
        <v>91</v>
      </c>
      <c r="N94">
        <v>77</v>
      </c>
      <c r="O94">
        <v>75</v>
      </c>
      <c r="P94">
        <v>47</v>
      </c>
    </row>
    <row r="95" spans="1:16" x14ac:dyDescent="0.25">
      <c r="A95" s="10"/>
      <c r="B95" s="13" t="s">
        <v>41</v>
      </c>
      <c r="C95" s="9">
        <f>L95/L98</f>
        <v>0.17399999999999999</v>
      </c>
      <c r="D95" s="9">
        <f>M95/M98</f>
        <v>0.1396103896103896</v>
      </c>
      <c r="E95" s="9">
        <f>N95/N98</f>
        <v>0.16078431372549021</v>
      </c>
      <c r="F95" s="9">
        <f>O95/O98</f>
        <v>0.17870722433460076</v>
      </c>
      <c r="G95" s="9">
        <f>P95/P98</f>
        <v>0.2471264367816092</v>
      </c>
      <c r="K95" t="s">
        <v>41</v>
      </c>
      <c r="L95">
        <v>174</v>
      </c>
      <c r="M95">
        <v>43</v>
      </c>
      <c r="N95">
        <v>41</v>
      </c>
      <c r="O95">
        <v>47</v>
      </c>
      <c r="P95">
        <v>43</v>
      </c>
    </row>
    <row r="96" spans="1:16" x14ac:dyDescent="0.25">
      <c r="A96" s="10"/>
      <c r="B96" s="13" t="s">
        <v>44</v>
      </c>
      <c r="C96" s="9">
        <f>(L96+L97)/L98</f>
        <v>9.7000000000000003E-2</v>
      </c>
      <c r="D96" s="9">
        <f>(M96+M97)/M98</f>
        <v>6.1688311688311688E-2</v>
      </c>
      <c r="E96" s="9">
        <f>(N96+N97)/N98</f>
        <v>0.12549019607843137</v>
      </c>
      <c r="F96" s="9">
        <f>(O96+O97)/O98</f>
        <v>0.12547528517110265</v>
      </c>
      <c r="G96" s="9">
        <f>(P96+P97)/P98</f>
        <v>7.4712643678160925E-2</v>
      </c>
      <c r="K96" t="s">
        <v>42</v>
      </c>
      <c r="L96">
        <v>63</v>
      </c>
      <c r="M96">
        <v>13</v>
      </c>
      <c r="N96">
        <v>19</v>
      </c>
      <c r="O96">
        <v>22</v>
      </c>
      <c r="P96">
        <v>9</v>
      </c>
    </row>
    <row r="97" spans="1:16" x14ac:dyDescent="0.25">
      <c r="A97" s="10"/>
      <c r="K97" t="s">
        <v>43</v>
      </c>
      <c r="L97">
        <v>34</v>
      </c>
      <c r="M97">
        <v>6</v>
      </c>
      <c r="N97">
        <v>13</v>
      </c>
      <c r="O97">
        <v>11</v>
      </c>
      <c r="P97">
        <v>4</v>
      </c>
    </row>
    <row r="98" spans="1:16" x14ac:dyDescent="0.25">
      <c r="A98" s="10"/>
      <c r="J98" t="s">
        <v>1</v>
      </c>
      <c r="L98">
        <v>1000</v>
      </c>
      <c r="M98">
        <v>308</v>
      </c>
      <c r="N98">
        <v>255</v>
      </c>
      <c r="O98">
        <v>263</v>
      </c>
      <c r="P98">
        <v>174</v>
      </c>
    </row>
    <row r="99" spans="1:16" x14ac:dyDescent="0.25">
      <c r="A99" s="10"/>
      <c r="B99" t="s">
        <v>338</v>
      </c>
      <c r="C99" s="17">
        <f>C93+C94</f>
        <v>0.72899999999999998</v>
      </c>
      <c r="D99" s="17">
        <f>D93+D94</f>
        <v>0.79870129870129869</v>
      </c>
      <c r="E99" s="17">
        <f>E93+E94</f>
        <v>0.71372549019607834</v>
      </c>
      <c r="F99" s="17">
        <f>F93+F94</f>
        <v>0.69581749049429664</v>
      </c>
      <c r="G99" s="17">
        <f>G93+G94</f>
        <v>0.67816091954022983</v>
      </c>
    </row>
    <row r="100" spans="1:16" x14ac:dyDescent="0.25">
      <c r="A100" s="10"/>
      <c r="B100" t="s">
        <v>41</v>
      </c>
      <c r="C100" s="17">
        <f t="shared" ref="C100:G101" si="6">C95</f>
        <v>0.17399999999999999</v>
      </c>
      <c r="D100" s="17">
        <f t="shared" si="6"/>
        <v>0.1396103896103896</v>
      </c>
      <c r="E100" s="17">
        <f t="shared" si="6"/>
        <v>0.16078431372549021</v>
      </c>
      <c r="F100" s="17">
        <f t="shared" si="6"/>
        <v>0.17870722433460076</v>
      </c>
      <c r="G100" s="17">
        <f t="shared" si="6"/>
        <v>0.2471264367816092</v>
      </c>
    </row>
    <row r="101" spans="1:16" x14ac:dyDescent="0.25">
      <c r="A101" s="10"/>
      <c r="B101" t="s">
        <v>44</v>
      </c>
      <c r="C101" s="17">
        <f t="shared" si="6"/>
        <v>9.7000000000000003E-2</v>
      </c>
      <c r="D101" s="17">
        <f t="shared" si="6"/>
        <v>6.1688311688311688E-2</v>
      </c>
      <c r="E101" s="17">
        <f t="shared" si="6"/>
        <v>0.12549019607843137</v>
      </c>
      <c r="F101" s="17">
        <f t="shared" si="6"/>
        <v>0.12547528517110265</v>
      </c>
      <c r="G101" s="17">
        <f t="shared" si="6"/>
        <v>7.4712643678160925E-2</v>
      </c>
    </row>
    <row r="102" spans="1:16" x14ac:dyDescent="0.25">
      <c r="A102" s="10"/>
    </row>
    <row r="103" spans="1:16" x14ac:dyDescent="0.25">
      <c r="A103" s="10"/>
    </row>
    <row r="104" spans="1:16" x14ac:dyDescent="0.25">
      <c r="A104" s="10"/>
      <c r="J104" t="s">
        <v>224</v>
      </c>
    </row>
    <row r="105" spans="1:16" x14ac:dyDescent="0.25">
      <c r="A105" s="10"/>
      <c r="J105" t="s">
        <v>0</v>
      </c>
    </row>
    <row r="106" spans="1:16" x14ac:dyDescent="0.25">
      <c r="A106" s="10" t="str">
        <f>J104</f>
        <v>Freedoms importance -- No cruel or unusual punishment following a criminal trial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0.43887775551102204</v>
      </c>
      <c r="D108" s="9">
        <f>M108/M113</f>
        <v>0.51851851851851849</v>
      </c>
      <c r="E108" s="9">
        <f>N108/N113</f>
        <v>0.37420718816067655</v>
      </c>
      <c r="F108" s="9">
        <f>O108/O113</f>
        <v>0.39784946236559138</v>
      </c>
      <c r="G108" s="7"/>
      <c r="K108" t="s">
        <v>39</v>
      </c>
      <c r="L108">
        <v>438</v>
      </c>
      <c r="M108">
        <v>224</v>
      </c>
      <c r="N108">
        <v>177</v>
      </c>
      <c r="O108">
        <v>37</v>
      </c>
    </row>
    <row r="109" spans="1:16" x14ac:dyDescent="0.25">
      <c r="A109" s="10"/>
      <c r="B109" s="13" t="s">
        <v>40</v>
      </c>
      <c r="C109" s="9">
        <f>L109/L113</f>
        <v>0.29058116232464931</v>
      </c>
      <c r="D109" s="9">
        <f>M109/M113</f>
        <v>0.22916666666666666</v>
      </c>
      <c r="E109" s="9">
        <f>N109/N113</f>
        <v>0.3594080338266385</v>
      </c>
      <c r="F109" s="9">
        <f>O109/O113</f>
        <v>0.22580645161290322</v>
      </c>
      <c r="G109" s="7"/>
      <c r="K109" t="s">
        <v>40</v>
      </c>
      <c r="L109">
        <v>290</v>
      </c>
      <c r="M109">
        <v>99</v>
      </c>
      <c r="N109">
        <v>170</v>
      </c>
      <c r="O109">
        <v>21</v>
      </c>
    </row>
    <row r="110" spans="1:16" x14ac:dyDescent="0.25">
      <c r="A110" s="10"/>
      <c r="B110" s="13" t="s">
        <v>41</v>
      </c>
      <c r="C110" s="9">
        <f>L110/L113</f>
        <v>0.17434869739478959</v>
      </c>
      <c r="D110" s="9">
        <f>M110/M113</f>
        <v>0.14120370370370369</v>
      </c>
      <c r="E110" s="9">
        <f>N110/N113</f>
        <v>0.19027484143763213</v>
      </c>
      <c r="F110" s="9">
        <f>O110/O113</f>
        <v>0.24731182795698925</v>
      </c>
      <c r="G110" s="7"/>
      <c r="K110" t="s">
        <v>41</v>
      </c>
      <c r="L110">
        <v>174</v>
      </c>
      <c r="M110">
        <v>61</v>
      </c>
      <c r="N110">
        <v>90</v>
      </c>
      <c r="O110">
        <v>23</v>
      </c>
    </row>
    <row r="111" spans="1:16" x14ac:dyDescent="0.25">
      <c r="A111" s="10"/>
      <c r="B111" s="13" t="s">
        <v>44</v>
      </c>
      <c r="C111" s="9">
        <f>(L111+L112)/L113</f>
        <v>9.6192384769539077E-2</v>
      </c>
      <c r="D111" s="9">
        <f>(M111+M112)/M113</f>
        <v>0.1111111111111111</v>
      </c>
      <c r="E111" s="9">
        <f>(N111+N112)/N113</f>
        <v>7.6109936575052856E-2</v>
      </c>
      <c r="F111" s="9">
        <f>(O111+O112)/O113</f>
        <v>0.12903225806451613</v>
      </c>
      <c r="G111" s="7"/>
      <c r="K111" t="s">
        <v>42</v>
      </c>
      <c r="L111">
        <v>63</v>
      </c>
      <c r="M111">
        <v>32</v>
      </c>
      <c r="N111">
        <v>25</v>
      </c>
      <c r="O111">
        <v>6</v>
      </c>
    </row>
    <row r="112" spans="1:16" x14ac:dyDescent="0.25">
      <c r="A112" s="10"/>
      <c r="K112" t="s">
        <v>43</v>
      </c>
      <c r="L112">
        <v>33</v>
      </c>
      <c r="M112">
        <v>16</v>
      </c>
      <c r="N112">
        <v>11</v>
      </c>
      <c r="O112">
        <v>6</v>
      </c>
    </row>
    <row r="113" spans="1:16" x14ac:dyDescent="0.25">
      <c r="A113" s="10"/>
      <c r="J113" t="s">
        <v>1</v>
      </c>
      <c r="L113">
        <v>998</v>
      </c>
      <c r="M113">
        <v>432</v>
      </c>
      <c r="N113">
        <v>473</v>
      </c>
      <c r="O113">
        <v>93</v>
      </c>
    </row>
    <row r="114" spans="1:16" x14ac:dyDescent="0.25">
      <c r="A114" s="10"/>
      <c r="B114" t="s">
        <v>338</v>
      </c>
      <c r="C114" s="17">
        <f>C108+C109</f>
        <v>0.72945891783567141</v>
      </c>
      <c r="D114" s="17">
        <f>D108+D109</f>
        <v>0.74768518518518512</v>
      </c>
      <c r="E114" s="17">
        <f>E108+E109</f>
        <v>0.7336152219873151</v>
      </c>
      <c r="F114" s="17">
        <f>F108+F109</f>
        <v>0.62365591397849462</v>
      </c>
    </row>
    <row r="115" spans="1:16" x14ac:dyDescent="0.25">
      <c r="A115" s="10"/>
      <c r="B115" t="s">
        <v>41</v>
      </c>
      <c r="C115" s="17">
        <f t="shared" ref="C115:F116" si="7">C110</f>
        <v>0.17434869739478959</v>
      </c>
      <c r="D115" s="17">
        <f t="shared" si="7"/>
        <v>0.14120370370370369</v>
      </c>
      <c r="E115" s="17">
        <f t="shared" si="7"/>
        <v>0.19027484143763213</v>
      </c>
      <c r="F115" s="17">
        <f t="shared" si="7"/>
        <v>0.24731182795698925</v>
      </c>
    </row>
    <row r="116" spans="1:16" x14ac:dyDescent="0.25">
      <c r="A116" s="10"/>
      <c r="B116" t="s">
        <v>44</v>
      </c>
      <c r="C116" s="17">
        <f t="shared" si="7"/>
        <v>9.6192384769539077E-2</v>
      </c>
      <c r="D116" s="17">
        <f t="shared" si="7"/>
        <v>0.1111111111111111</v>
      </c>
      <c r="E116" s="17">
        <f t="shared" si="7"/>
        <v>7.6109936575052856E-2</v>
      </c>
      <c r="F116" s="17">
        <f t="shared" si="7"/>
        <v>0.12903225806451613</v>
      </c>
    </row>
    <row r="117" spans="1:16" x14ac:dyDescent="0.25">
      <c r="A117" s="10"/>
    </row>
    <row r="118" spans="1:16" x14ac:dyDescent="0.25">
      <c r="A118" s="10"/>
    </row>
    <row r="119" spans="1:16" x14ac:dyDescent="0.25">
      <c r="A119" s="10"/>
      <c r="J119" t="s">
        <v>225</v>
      </c>
    </row>
    <row r="120" spans="1:16" x14ac:dyDescent="0.25">
      <c r="A120" s="10"/>
      <c r="J120" t="s">
        <v>0</v>
      </c>
    </row>
    <row r="121" spans="1:16" x14ac:dyDescent="0.25">
      <c r="A121" s="10" t="str">
        <f>J119</f>
        <v>Freedoms importance -- No cruel or unusual punishment following a criminal trial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0.43843843843843844</v>
      </c>
      <c r="D123" s="9">
        <f>M123/M128</f>
        <v>0.58730158730158732</v>
      </c>
      <c r="E123" s="9">
        <f>N123/N128</f>
        <v>0.31328320802005011</v>
      </c>
      <c r="F123" s="9">
        <f>O123/O128</f>
        <v>0.16666666666666666</v>
      </c>
      <c r="G123" s="9">
        <f>P123/P128</f>
        <v>0.41666666666666669</v>
      </c>
      <c r="K123" t="s">
        <v>39</v>
      </c>
      <c r="L123">
        <v>438</v>
      </c>
      <c r="M123">
        <v>222</v>
      </c>
      <c r="N123">
        <v>125</v>
      </c>
      <c r="O123">
        <v>1</v>
      </c>
      <c r="P123">
        <v>90</v>
      </c>
    </row>
    <row r="124" spans="1:16" x14ac:dyDescent="0.25">
      <c r="A124" s="10"/>
      <c r="B124" s="13" t="s">
        <v>40</v>
      </c>
      <c r="C124" s="9">
        <f>L124/L128</f>
        <v>0.2902902902902903</v>
      </c>
      <c r="D124" s="9">
        <f>M124/M128</f>
        <v>0.24867724867724866</v>
      </c>
      <c r="E124" s="9">
        <f>N124/N128</f>
        <v>0.31829573934837091</v>
      </c>
      <c r="F124" s="9">
        <f>O124/O128</f>
        <v>0.33333333333333331</v>
      </c>
      <c r="G124" s="9">
        <f>P124/P128</f>
        <v>0.31018518518518517</v>
      </c>
      <c r="K124" t="s">
        <v>40</v>
      </c>
      <c r="L124">
        <v>290</v>
      </c>
      <c r="M124">
        <v>94</v>
      </c>
      <c r="N124">
        <v>127</v>
      </c>
      <c r="O124">
        <v>2</v>
      </c>
      <c r="P124">
        <v>67</v>
      </c>
    </row>
    <row r="125" spans="1:16" x14ac:dyDescent="0.25">
      <c r="A125" s="10"/>
      <c r="B125" s="13" t="s">
        <v>41</v>
      </c>
      <c r="C125" s="9">
        <f>L125/L128</f>
        <v>0.17417417417417416</v>
      </c>
      <c r="D125" s="9">
        <f>M125/M128</f>
        <v>0.13227513227513227</v>
      </c>
      <c r="E125" s="9">
        <f>N125/N128</f>
        <v>0.18546365914786966</v>
      </c>
      <c r="F125" s="9">
        <f>O125/O128</f>
        <v>0.5</v>
      </c>
      <c r="G125" s="9">
        <f>P125/P128</f>
        <v>0.21759259259259259</v>
      </c>
      <c r="K125" t="s">
        <v>41</v>
      </c>
      <c r="L125">
        <v>174</v>
      </c>
      <c r="M125">
        <v>50</v>
      </c>
      <c r="N125">
        <v>74</v>
      </c>
      <c r="O125">
        <v>3</v>
      </c>
      <c r="P125">
        <v>47</v>
      </c>
    </row>
    <row r="126" spans="1:16" x14ac:dyDescent="0.25">
      <c r="A126" s="10"/>
      <c r="B126" s="13" t="s">
        <v>44</v>
      </c>
      <c r="C126" s="9">
        <f>(L126+L127)/L128</f>
        <v>9.7097097097097101E-2</v>
      </c>
      <c r="D126" s="9">
        <f>(M126+M127)/M128</f>
        <v>3.1746031746031744E-2</v>
      </c>
      <c r="E126" s="9">
        <f>(N126+N127)/N128</f>
        <v>0.18295739348370926</v>
      </c>
      <c r="F126" s="9">
        <f>(O126+O127)/O128</f>
        <v>0</v>
      </c>
      <c r="G126" s="9">
        <f>(P126+P127)/P128</f>
        <v>5.5555555555555552E-2</v>
      </c>
      <c r="K126" t="s">
        <v>42</v>
      </c>
      <c r="L126">
        <v>63</v>
      </c>
      <c r="M126">
        <v>10</v>
      </c>
      <c r="N126">
        <v>47</v>
      </c>
      <c r="O126">
        <v>0</v>
      </c>
      <c r="P126">
        <v>6</v>
      </c>
    </row>
    <row r="127" spans="1:16" x14ac:dyDescent="0.25">
      <c r="A127" s="10"/>
      <c r="K127" t="s">
        <v>43</v>
      </c>
      <c r="L127">
        <v>34</v>
      </c>
      <c r="M127">
        <v>2</v>
      </c>
      <c r="N127">
        <v>26</v>
      </c>
      <c r="O127">
        <v>0</v>
      </c>
      <c r="P127">
        <v>6</v>
      </c>
    </row>
    <row r="128" spans="1:16" x14ac:dyDescent="0.25">
      <c r="A128" s="10"/>
      <c r="J128" t="s">
        <v>1</v>
      </c>
      <c r="L128">
        <v>999</v>
      </c>
      <c r="M128">
        <v>378</v>
      </c>
      <c r="N128">
        <v>399</v>
      </c>
      <c r="O128">
        <v>6</v>
      </c>
      <c r="P128">
        <v>216</v>
      </c>
    </row>
    <row r="129" spans="2:7" x14ac:dyDescent="0.25">
      <c r="B129" t="s">
        <v>338</v>
      </c>
      <c r="C129" s="17">
        <f>C123+C124</f>
        <v>0.72872872872872874</v>
      </c>
      <c r="D129" s="17">
        <f>D123+D124</f>
        <v>0.83597883597883604</v>
      </c>
      <c r="E129" s="17">
        <f>E123+E124</f>
        <v>0.63157894736842102</v>
      </c>
      <c r="F129" s="17">
        <f>F123+F124</f>
        <v>0.5</v>
      </c>
      <c r="G129" s="17">
        <f>G123+G124</f>
        <v>0.72685185185185186</v>
      </c>
    </row>
    <row r="130" spans="2:7" x14ac:dyDescent="0.25">
      <c r="B130" t="s">
        <v>41</v>
      </c>
      <c r="C130" s="17">
        <f t="shared" ref="C130:G131" si="8">C125</f>
        <v>0.17417417417417416</v>
      </c>
      <c r="D130" s="17">
        <f t="shared" si="8"/>
        <v>0.13227513227513227</v>
      </c>
      <c r="E130" s="17">
        <f t="shared" si="8"/>
        <v>0.18546365914786966</v>
      </c>
      <c r="F130" s="17">
        <f t="shared" si="8"/>
        <v>0.5</v>
      </c>
      <c r="G130" s="17">
        <f t="shared" si="8"/>
        <v>0.21759259259259259</v>
      </c>
    </row>
    <row r="131" spans="2:7" x14ac:dyDescent="0.25">
      <c r="B131" t="s">
        <v>44</v>
      </c>
      <c r="C131" s="17">
        <f t="shared" si="8"/>
        <v>9.7097097097097101E-2</v>
      </c>
      <c r="D131" s="17">
        <f t="shared" si="8"/>
        <v>3.1746031746031744E-2</v>
      </c>
      <c r="E131" s="17">
        <f t="shared" si="8"/>
        <v>0.18295739348370926</v>
      </c>
      <c r="F131" s="17">
        <f t="shared" si="8"/>
        <v>0</v>
      </c>
      <c r="G131" s="17">
        <f t="shared" si="8"/>
        <v>5.5555555555555552E-2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FC012-819E-934A-9056-51AABFC4DFF4}">
  <dimension ref="A1:P131"/>
  <sheetViews>
    <sheetView showGridLines="0"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279</v>
      </c>
    </row>
    <row r="2" spans="1:16" x14ac:dyDescent="0.25">
      <c r="A2" s="10"/>
      <c r="J2" t="s">
        <v>0</v>
      </c>
    </row>
    <row r="3" spans="1:16" x14ac:dyDescent="0.25">
      <c r="A3" s="10" t="str">
        <f>J1</f>
        <v>Freedoms importance -- Protection of rights that may not be specifically written in the Constitution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0.35635635635635637</v>
      </c>
      <c r="D5" s="9">
        <f>M5/M10</f>
        <v>0.44089456869009586</v>
      </c>
      <c r="E5" s="9">
        <f>N5/N10</f>
        <v>0.32659932659932661</v>
      </c>
      <c r="F5" s="9">
        <f>O5/O10</f>
        <v>0.25949367088607594</v>
      </c>
      <c r="G5" s="9">
        <f>P5/P10</f>
        <v>0.53424657534246578</v>
      </c>
      <c r="K5" t="s">
        <v>39</v>
      </c>
      <c r="L5">
        <v>356</v>
      </c>
      <c r="M5">
        <v>138</v>
      </c>
      <c r="N5">
        <v>97</v>
      </c>
      <c r="O5">
        <v>82</v>
      </c>
      <c r="P5">
        <v>39</v>
      </c>
    </row>
    <row r="6" spans="1:16" x14ac:dyDescent="0.25">
      <c r="A6" s="10"/>
      <c r="B6" s="13" t="s">
        <v>40</v>
      </c>
      <c r="C6" s="9">
        <f>L6/L10</f>
        <v>0.35735735735735735</v>
      </c>
      <c r="D6" s="9">
        <f>M6/M10</f>
        <v>0.40894568690095845</v>
      </c>
      <c r="E6" s="9">
        <f>N6/N10</f>
        <v>0.40067340067340068</v>
      </c>
      <c r="F6" s="9">
        <f>O6/O10</f>
        <v>0.31645569620253167</v>
      </c>
      <c r="G6" s="9">
        <f>P6/P10</f>
        <v>0.13698630136986301</v>
      </c>
      <c r="K6" t="s">
        <v>40</v>
      </c>
      <c r="L6">
        <v>357</v>
      </c>
      <c r="M6">
        <v>128</v>
      </c>
      <c r="N6">
        <v>119</v>
      </c>
      <c r="O6">
        <v>100</v>
      </c>
      <c r="P6">
        <v>10</v>
      </c>
    </row>
    <row r="7" spans="1:16" x14ac:dyDescent="0.25">
      <c r="A7" s="10"/>
      <c r="B7" s="13" t="s">
        <v>41</v>
      </c>
      <c r="C7" s="9">
        <f>L7/L10</f>
        <v>0.2122122122122122</v>
      </c>
      <c r="D7" s="9">
        <f>M7/M10</f>
        <v>0.12779552715654952</v>
      </c>
      <c r="E7" s="9">
        <f>N7/N10</f>
        <v>0.20875420875420875</v>
      </c>
      <c r="F7" s="9">
        <f>O7/O10</f>
        <v>0.29430379746835444</v>
      </c>
      <c r="G7" s="9">
        <f>P7/P10</f>
        <v>0.23287671232876711</v>
      </c>
      <c r="K7" t="s">
        <v>41</v>
      </c>
      <c r="L7">
        <v>212</v>
      </c>
      <c r="M7">
        <v>40</v>
      </c>
      <c r="N7">
        <v>62</v>
      </c>
      <c r="O7">
        <v>93</v>
      </c>
      <c r="P7">
        <v>17</v>
      </c>
    </row>
    <row r="8" spans="1:16" x14ac:dyDescent="0.25">
      <c r="A8" s="10"/>
      <c r="B8" s="13" t="s">
        <v>44</v>
      </c>
      <c r="C8" s="9">
        <f>(L8+L9)/L10</f>
        <v>7.407407407407407E-2</v>
      </c>
      <c r="D8" s="9">
        <f>(M8+M9)/M10</f>
        <v>2.2364217252396165E-2</v>
      </c>
      <c r="E8" s="9">
        <f>(N8+N9)/N10</f>
        <v>6.3973063973063973E-2</v>
      </c>
      <c r="F8" s="9">
        <f>(O8+O9)/O10</f>
        <v>0.12974683544303797</v>
      </c>
      <c r="G8" s="9">
        <f>(P8+P9)/P10</f>
        <v>9.5890410958904104E-2</v>
      </c>
      <c r="K8" t="s">
        <v>42</v>
      </c>
      <c r="L8">
        <v>54</v>
      </c>
      <c r="M8">
        <v>7</v>
      </c>
      <c r="N8">
        <v>13</v>
      </c>
      <c r="O8">
        <v>27</v>
      </c>
      <c r="P8">
        <v>7</v>
      </c>
    </row>
    <row r="9" spans="1:16" x14ac:dyDescent="0.25">
      <c r="A9" s="10"/>
      <c r="K9" t="s">
        <v>43</v>
      </c>
      <c r="L9">
        <v>20</v>
      </c>
      <c r="M9">
        <v>0</v>
      </c>
      <c r="N9">
        <v>6</v>
      </c>
      <c r="O9">
        <v>14</v>
      </c>
      <c r="P9">
        <v>0</v>
      </c>
    </row>
    <row r="10" spans="1:16" x14ac:dyDescent="0.25">
      <c r="A10" s="10"/>
      <c r="J10" t="s">
        <v>1</v>
      </c>
      <c r="L10">
        <v>999</v>
      </c>
      <c r="M10">
        <v>313</v>
      </c>
      <c r="N10">
        <v>297</v>
      </c>
      <c r="O10">
        <v>316</v>
      </c>
      <c r="P10">
        <v>73</v>
      </c>
    </row>
    <row r="11" spans="1:16" x14ac:dyDescent="0.25">
      <c r="A11" s="10"/>
      <c r="B11" t="s">
        <v>338</v>
      </c>
      <c r="C11" s="17">
        <f>C5+C6</f>
        <v>0.71371371371371373</v>
      </c>
      <c r="D11" s="17">
        <f>D5+D6</f>
        <v>0.84984025559105425</v>
      </c>
      <c r="E11" s="17">
        <f>E5+E6</f>
        <v>0.72727272727272729</v>
      </c>
      <c r="F11" s="17">
        <f>F5+F6</f>
        <v>0.57594936708860756</v>
      </c>
      <c r="G11" s="17">
        <f>G5+G6</f>
        <v>0.67123287671232879</v>
      </c>
    </row>
    <row r="12" spans="1:16" x14ac:dyDescent="0.25">
      <c r="A12" s="10"/>
      <c r="B12" t="s">
        <v>41</v>
      </c>
      <c r="C12" s="17">
        <f t="shared" ref="C12:G13" si="0">C7</f>
        <v>0.2122122122122122</v>
      </c>
      <c r="D12" s="17">
        <f t="shared" si="0"/>
        <v>0.12779552715654952</v>
      </c>
      <c r="E12" s="17">
        <f t="shared" si="0"/>
        <v>0.20875420875420875</v>
      </c>
      <c r="F12" s="17">
        <f t="shared" si="0"/>
        <v>0.29430379746835444</v>
      </c>
      <c r="G12" s="17">
        <f t="shared" si="0"/>
        <v>0.23287671232876711</v>
      </c>
    </row>
    <row r="13" spans="1:16" x14ac:dyDescent="0.25">
      <c r="A13" s="10"/>
      <c r="B13" t="s">
        <v>44</v>
      </c>
      <c r="C13" s="17">
        <f t="shared" si="0"/>
        <v>7.407407407407407E-2</v>
      </c>
      <c r="D13" s="17">
        <f t="shared" si="0"/>
        <v>2.2364217252396165E-2</v>
      </c>
      <c r="E13" s="17">
        <f t="shared" si="0"/>
        <v>6.3973063973063973E-2</v>
      </c>
      <c r="F13" s="17">
        <f t="shared" si="0"/>
        <v>0.12974683544303797</v>
      </c>
      <c r="G13" s="17">
        <f t="shared" si="0"/>
        <v>9.5890410958904104E-2</v>
      </c>
    </row>
    <row r="14" spans="1:16" x14ac:dyDescent="0.25">
      <c r="A14" s="10"/>
    </row>
    <row r="15" spans="1:16" x14ac:dyDescent="0.25">
      <c r="A15" s="10"/>
      <c r="B15" t="s">
        <v>45</v>
      </c>
      <c r="J15" t="s">
        <v>226</v>
      </c>
    </row>
    <row r="16" spans="1:16" x14ac:dyDescent="0.25">
      <c r="A16" s="10"/>
      <c r="J16" t="s">
        <v>0</v>
      </c>
    </row>
    <row r="17" spans="1:16" x14ac:dyDescent="0.25">
      <c r="A17" s="10" t="str">
        <f>J15</f>
        <v>Freedoms importance -- Protection of rights that may not be specifically written in the Constitution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0.35599999999999998</v>
      </c>
      <c r="D19" s="9">
        <f>M19/M24</f>
        <v>0.52542372881355937</v>
      </c>
      <c r="E19" s="9">
        <f>N19/N24</f>
        <v>0.28818443804034583</v>
      </c>
      <c r="F19" s="9">
        <f>O19/O24</f>
        <v>0.29941860465116277</v>
      </c>
      <c r="G19" s="9">
        <f>P19/P24</f>
        <v>0.39726027397260272</v>
      </c>
      <c r="K19" t="s">
        <v>39</v>
      </c>
      <c r="L19">
        <v>356</v>
      </c>
      <c r="M19">
        <v>124</v>
      </c>
      <c r="N19">
        <v>100</v>
      </c>
      <c r="O19">
        <v>103</v>
      </c>
      <c r="P19">
        <v>29</v>
      </c>
    </row>
    <row r="20" spans="1:16" x14ac:dyDescent="0.25">
      <c r="A20" s="10"/>
      <c r="B20" s="13" t="s">
        <v>40</v>
      </c>
      <c r="C20" s="9">
        <f>L20/L24</f>
        <v>0.35799999999999998</v>
      </c>
      <c r="D20" s="9">
        <f>M20/M24</f>
        <v>0.35169491525423729</v>
      </c>
      <c r="E20" s="9">
        <f>N20/N24</f>
        <v>0.41786743515850144</v>
      </c>
      <c r="F20" s="9">
        <f>O20/O24</f>
        <v>0.33430232558139533</v>
      </c>
      <c r="G20" s="9">
        <f>P20/P24</f>
        <v>0.20547945205479451</v>
      </c>
      <c r="K20" t="s">
        <v>40</v>
      </c>
      <c r="L20">
        <v>358</v>
      </c>
      <c r="M20">
        <v>83</v>
      </c>
      <c r="N20">
        <v>145</v>
      </c>
      <c r="O20">
        <v>115</v>
      </c>
      <c r="P20">
        <v>15</v>
      </c>
    </row>
    <row r="21" spans="1:16" x14ac:dyDescent="0.25">
      <c r="A21" s="10"/>
      <c r="B21" s="13" t="s">
        <v>41</v>
      </c>
      <c r="C21" s="9">
        <f>L21/L24</f>
        <v>0.21299999999999999</v>
      </c>
      <c r="D21" s="9">
        <f>M21/M24</f>
        <v>9.7457627118644072E-2</v>
      </c>
      <c r="E21" s="9">
        <f>N21/N24</f>
        <v>0.24207492795389049</v>
      </c>
      <c r="F21" s="9">
        <f>O21/O24</f>
        <v>0.23546511627906977</v>
      </c>
      <c r="G21" s="9">
        <f>P21/P24</f>
        <v>0.34246575342465752</v>
      </c>
      <c r="K21" t="s">
        <v>41</v>
      </c>
      <c r="L21">
        <v>213</v>
      </c>
      <c r="M21">
        <v>23</v>
      </c>
      <c r="N21">
        <v>84</v>
      </c>
      <c r="O21">
        <v>81</v>
      </c>
      <c r="P21">
        <v>25</v>
      </c>
    </row>
    <row r="22" spans="1:16" x14ac:dyDescent="0.25">
      <c r="A22" s="10"/>
      <c r="B22" s="13" t="s">
        <v>44</v>
      </c>
      <c r="C22" s="9">
        <f>(L22+L23)/L24</f>
        <v>7.2999999999999995E-2</v>
      </c>
      <c r="D22" s="9">
        <f>(M22+M23)/M24</f>
        <v>2.5423728813559324E-2</v>
      </c>
      <c r="E22" s="9">
        <f>(N22+N23)/N24</f>
        <v>5.1873198847262249E-2</v>
      </c>
      <c r="F22" s="9">
        <f>(O22+O23)/O24</f>
        <v>0.1308139534883721</v>
      </c>
      <c r="G22" s="9">
        <f>(P22+P23)/P24</f>
        <v>5.4794520547945202E-2</v>
      </c>
      <c r="K22" t="s">
        <v>42</v>
      </c>
      <c r="L22">
        <v>53</v>
      </c>
      <c r="M22">
        <v>6</v>
      </c>
      <c r="N22">
        <v>14</v>
      </c>
      <c r="O22">
        <v>30</v>
      </c>
      <c r="P22">
        <v>3</v>
      </c>
    </row>
    <row r="23" spans="1:16" x14ac:dyDescent="0.25">
      <c r="A23" s="10"/>
      <c r="K23" t="s">
        <v>43</v>
      </c>
      <c r="L23">
        <v>20</v>
      </c>
      <c r="M23">
        <v>0</v>
      </c>
      <c r="N23">
        <v>4</v>
      </c>
      <c r="O23">
        <v>15</v>
      </c>
      <c r="P23">
        <v>1</v>
      </c>
    </row>
    <row r="24" spans="1:16" x14ac:dyDescent="0.25">
      <c r="A24" s="10"/>
      <c r="J24" t="s">
        <v>1</v>
      </c>
      <c r="L24">
        <v>1000</v>
      </c>
      <c r="M24">
        <v>236</v>
      </c>
      <c r="N24">
        <v>347</v>
      </c>
      <c r="O24">
        <v>344</v>
      </c>
      <c r="P24">
        <v>73</v>
      </c>
    </row>
    <row r="25" spans="1:16" x14ac:dyDescent="0.25">
      <c r="A25" s="10"/>
      <c r="B25" t="s">
        <v>338</v>
      </c>
      <c r="C25" s="17">
        <f>C19+C20</f>
        <v>0.71399999999999997</v>
      </c>
      <c r="D25" s="17">
        <f>D19+D20</f>
        <v>0.87711864406779672</v>
      </c>
      <c r="E25" s="17">
        <f>E19+E20</f>
        <v>0.70605187319884721</v>
      </c>
      <c r="F25" s="17">
        <f>F19+F20</f>
        <v>0.63372093023255816</v>
      </c>
      <c r="G25" s="17">
        <f>G19+G20</f>
        <v>0.60273972602739723</v>
      </c>
    </row>
    <row r="26" spans="1:16" x14ac:dyDescent="0.25">
      <c r="A26" s="10"/>
      <c r="B26" t="s">
        <v>41</v>
      </c>
      <c r="C26" s="17">
        <f t="shared" ref="C26:G27" si="1">C21</f>
        <v>0.21299999999999999</v>
      </c>
      <c r="D26" s="17">
        <f t="shared" si="1"/>
        <v>9.7457627118644072E-2</v>
      </c>
      <c r="E26" s="17">
        <f t="shared" si="1"/>
        <v>0.24207492795389049</v>
      </c>
      <c r="F26" s="17">
        <f t="shared" si="1"/>
        <v>0.23546511627906977</v>
      </c>
      <c r="G26" s="17">
        <f t="shared" si="1"/>
        <v>0.34246575342465752</v>
      </c>
    </row>
    <row r="27" spans="1:16" x14ac:dyDescent="0.25">
      <c r="A27" s="10"/>
      <c r="B27" t="s">
        <v>44</v>
      </c>
      <c r="C27" s="17">
        <f t="shared" si="1"/>
        <v>7.2999999999999995E-2</v>
      </c>
      <c r="D27" s="17">
        <f t="shared" si="1"/>
        <v>2.5423728813559324E-2</v>
      </c>
      <c r="E27" s="17">
        <f t="shared" si="1"/>
        <v>5.1873198847262249E-2</v>
      </c>
      <c r="F27" s="17">
        <f t="shared" si="1"/>
        <v>0.1308139534883721</v>
      </c>
      <c r="G27" s="17">
        <f t="shared" si="1"/>
        <v>5.4794520547945202E-2</v>
      </c>
    </row>
    <row r="28" spans="1:16" x14ac:dyDescent="0.25">
      <c r="A28" s="10"/>
    </row>
    <row r="29" spans="1:16" x14ac:dyDescent="0.25">
      <c r="A29" s="10"/>
      <c r="J29" t="s">
        <v>227</v>
      </c>
    </row>
    <row r="30" spans="1:16" x14ac:dyDescent="0.25">
      <c r="A30" s="10"/>
      <c r="J30" t="s">
        <v>0</v>
      </c>
    </row>
    <row r="31" spans="1:16" x14ac:dyDescent="0.25">
      <c r="A31" s="10" t="str">
        <f>J29</f>
        <v>Freedoms importance -- Protection of rights that may not be specifically written in the Constitution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0.35528942115768464</v>
      </c>
      <c r="D33" s="9">
        <f>M33/M38</f>
        <v>0.32420091324200911</v>
      </c>
      <c r="E33" s="9">
        <f>N33/N38</f>
        <v>0.419811320754717</v>
      </c>
      <c r="F33" s="9">
        <f>O33/O38</f>
        <v>0.39189189189189189</v>
      </c>
      <c r="G33" s="9">
        <f>P33/P38</f>
        <v>0.42372881355932202</v>
      </c>
      <c r="K33" t="s">
        <v>39</v>
      </c>
      <c r="L33">
        <v>356</v>
      </c>
      <c r="M33">
        <v>213</v>
      </c>
      <c r="N33">
        <v>89</v>
      </c>
      <c r="O33">
        <v>29</v>
      </c>
      <c r="P33">
        <v>25</v>
      </c>
    </row>
    <row r="34" spans="1:16" x14ac:dyDescent="0.25">
      <c r="A34" s="10"/>
      <c r="B34" s="13" t="s">
        <v>40</v>
      </c>
      <c r="C34" s="9">
        <f>L34/L38</f>
        <v>0.35728542914171657</v>
      </c>
      <c r="D34" s="9">
        <f>M34/M38</f>
        <v>0.35920852359208522</v>
      </c>
      <c r="E34" s="9">
        <f>N34/N38</f>
        <v>0.37264150943396224</v>
      </c>
      <c r="F34" s="9">
        <f>O34/O38</f>
        <v>0.3783783783783784</v>
      </c>
      <c r="G34" s="9">
        <f>P34/P38</f>
        <v>0.25423728813559321</v>
      </c>
      <c r="K34" t="s">
        <v>40</v>
      </c>
      <c r="L34">
        <v>358</v>
      </c>
      <c r="M34">
        <v>236</v>
      </c>
      <c r="N34">
        <v>79</v>
      </c>
      <c r="O34">
        <v>28</v>
      </c>
      <c r="P34">
        <v>15</v>
      </c>
    </row>
    <row r="35" spans="1:16" x14ac:dyDescent="0.25">
      <c r="A35" s="10"/>
      <c r="B35" s="13" t="s">
        <v>41</v>
      </c>
      <c r="C35" s="9">
        <f>L35/L38</f>
        <v>0.21257485029940121</v>
      </c>
      <c r="D35" s="9">
        <f>M35/M38</f>
        <v>0.23135464231354641</v>
      </c>
      <c r="E35" s="9">
        <f>N35/N38</f>
        <v>0.1650943396226415</v>
      </c>
      <c r="F35" s="9">
        <f>O35/O38</f>
        <v>0.20270270270270271</v>
      </c>
      <c r="G35" s="9">
        <f>P35/P38</f>
        <v>0.1864406779661017</v>
      </c>
      <c r="K35" t="s">
        <v>41</v>
      </c>
      <c r="L35">
        <v>213</v>
      </c>
      <c r="M35">
        <v>152</v>
      </c>
      <c r="N35">
        <v>35</v>
      </c>
      <c r="O35">
        <v>15</v>
      </c>
      <c r="P35">
        <v>11</v>
      </c>
    </row>
    <row r="36" spans="1:16" x14ac:dyDescent="0.25">
      <c r="A36" s="10"/>
      <c r="B36" s="13" t="s">
        <v>44</v>
      </c>
      <c r="C36" s="9">
        <f>(L36+L37)/L38</f>
        <v>7.4850299401197598E-2</v>
      </c>
      <c r="D36" s="9">
        <f>(M36+M37)/M38</f>
        <v>8.5235920852359204E-2</v>
      </c>
      <c r="E36" s="9">
        <f>(N36+N37)/N38</f>
        <v>4.2452830188679243E-2</v>
      </c>
      <c r="F36" s="9">
        <f>(O36+O37)/O38</f>
        <v>2.7027027027027029E-2</v>
      </c>
      <c r="G36" s="9">
        <f>(P36+P37)/P38</f>
        <v>0.13559322033898305</v>
      </c>
      <c r="K36" t="s">
        <v>42</v>
      </c>
      <c r="L36">
        <v>54</v>
      </c>
      <c r="M36">
        <v>39</v>
      </c>
      <c r="N36">
        <v>7</v>
      </c>
      <c r="O36">
        <v>1</v>
      </c>
      <c r="P36">
        <v>7</v>
      </c>
    </row>
    <row r="37" spans="1:16" x14ac:dyDescent="0.25">
      <c r="A37" s="10"/>
      <c r="K37" t="s">
        <v>43</v>
      </c>
      <c r="L37">
        <v>21</v>
      </c>
      <c r="M37">
        <v>17</v>
      </c>
      <c r="N37">
        <v>2</v>
      </c>
      <c r="O37">
        <v>1</v>
      </c>
      <c r="P37">
        <v>1</v>
      </c>
    </row>
    <row r="38" spans="1:16" x14ac:dyDescent="0.25">
      <c r="A38" s="10"/>
      <c r="J38" t="s">
        <v>1</v>
      </c>
      <c r="L38">
        <v>1002</v>
      </c>
      <c r="M38">
        <v>657</v>
      </c>
      <c r="N38">
        <v>212</v>
      </c>
      <c r="O38">
        <v>74</v>
      </c>
      <c r="P38">
        <v>59</v>
      </c>
    </row>
    <row r="39" spans="1:16" x14ac:dyDescent="0.25">
      <c r="A39" s="10"/>
      <c r="B39" t="s">
        <v>338</v>
      </c>
      <c r="C39" s="17">
        <f>C33+C34</f>
        <v>0.71257485029940115</v>
      </c>
      <c r="D39" s="17">
        <f>D33+D34</f>
        <v>0.68340943683409439</v>
      </c>
      <c r="E39" s="17">
        <f>E33+E34</f>
        <v>0.79245283018867929</v>
      </c>
      <c r="F39" s="17">
        <f>F33+F34</f>
        <v>0.77027027027027029</v>
      </c>
      <c r="G39" s="17">
        <f>G33+G34</f>
        <v>0.67796610169491522</v>
      </c>
    </row>
    <row r="40" spans="1:16" x14ac:dyDescent="0.25">
      <c r="A40" s="10"/>
      <c r="B40" t="s">
        <v>41</v>
      </c>
      <c r="C40" s="17">
        <f t="shared" ref="C40:G41" si="2">C35</f>
        <v>0.21257485029940121</v>
      </c>
      <c r="D40" s="17">
        <f t="shared" si="2"/>
        <v>0.23135464231354641</v>
      </c>
      <c r="E40" s="17">
        <f t="shared" si="2"/>
        <v>0.1650943396226415</v>
      </c>
      <c r="F40" s="17">
        <f t="shared" si="2"/>
        <v>0.20270270270270271</v>
      </c>
      <c r="G40" s="17">
        <f t="shared" si="2"/>
        <v>0.1864406779661017</v>
      </c>
    </row>
    <row r="41" spans="1:16" x14ac:dyDescent="0.25">
      <c r="A41" s="10"/>
      <c r="B41" t="s">
        <v>44</v>
      </c>
      <c r="C41" s="17">
        <f t="shared" si="2"/>
        <v>7.4850299401197598E-2</v>
      </c>
      <c r="D41" s="17">
        <f t="shared" si="2"/>
        <v>8.5235920852359204E-2</v>
      </c>
      <c r="E41" s="17">
        <f t="shared" si="2"/>
        <v>4.2452830188679243E-2</v>
      </c>
      <c r="F41" s="17">
        <f t="shared" si="2"/>
        <v>2.7027027027027029E-2</v>
      </c>
      <c r="G41" s="17">
        <f t="shared" si="2"/>
        <v>0.13559322033898305</v>
      </c>
    </row>
    <row r="42" spans="1:16" x14ac:dyDescent="0.25">
      <c r="A42" s="10"/>
    </row>
    <row r="43" spans="1:16" x14ac:dyDescent="0.25">
      <c r="A43" s="10"/>
    </row>
    <row r="44" spans="1:16" x14ac:dyDescent="0.25">
      <c r="A44" s="10"/>
      <c r="J44" t="s">
        <v>228</v>
      </c>
    </row>
    <row r="45" spans="1:16" x14ac:dyDescent="0.25">
      <c r="A45" s="10"/>
      <c r="J45" t="s">
        <v>0</v>
      </c>
    </row>
    <row r="46" spans="1:16" x14ac:dyDescent="0.25">
      <c r="A46" s="10" t="str">
        <f>J44</f>
        <v>Freedoms importance -- Protection of rights that may not be specifically written in the Constitution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0.35499999999999998</v>
      </c>
      <c r="D48" s="9">
        <f>M48/M53</f>
        <v>0.3550420168067227</v>
      </c>
      <c r="E48" s="9">
        <f>N48/N53</f>
        <v>0.35496183206106868</v>
      </c>
      <c r="K48" t="s">
        <v>39</v>
      </c>
      <c r="L48">
        <v>355</v>
      </c>
      <c r="M48">
        <v>169</v>
      </c>
      <c r="N48">
        <v>186</v>
      </c>
    </row>
    <row r="49" spans="1:15" x14ac:dyDescent="0.25">
      <c r="A49" s="10"/>
      <c r="B49" s="13" t="s">
        <v>40</v>
      </c>
      <c r="C49" s="9">
        <f>L49/L53</f>
        <v>0.35699999999999998</v>
      </c>
      <c r="D49" s="9">
        <f>M49/M53</f>
        <v>0.35714285714285715</v>
      </c>
      <c r="E49" s="9">
        <f>N49/N53</f>
        <v>0.3568702290076336</v>
      </c>
      <c r="K49" t="s">
        <v>40</v>
      </c>
      <c r="L49">
        <v>357</v>
      </c>
      <c r="M49">
        <v>170</v>
      </c>
      <c r="N49">
        <v>187</v>
      </c>
    </row>
    <row r="50" spans="1:15" x14ac:dyDescent="0.25">
      <c r="A50" s="10"/>
      <c r="B50" s="13" t="s">
        <v>41</v>
      </c>
      <c r="C50" s="9">
        <f>L50/L53</f>
        <v>0.21299999999999999</v>
      </c>
      <c r="D50" s="9">
        <f>M50/M53</f>
        <v>0.19957983193277312</v>
      </c>
      <c r="E50" s="9">
        <f>N50/N53</f>
        <v>0.22519083969465647</v>
      </c>
      <c r="K50" t="s">
        <v>41</v>
      </c>
      <c r="L50">
        <v>213</v>
      </c>
      <c r="M50">
        <v>95</v>
      </c>
      <c r="N50">
        <v>118</v>
      </c>
    </row>
    <row r="51" spans="1:15" x14ac:dyDescent="0.25">
      <c r="A51" s="10"/>
      <c r="B51" s="13" t="s">
        <v>44</v>
      </c>
      <c r="C51" s="9">
        <f>(L51+L52)/L53</f>
        <v>7.4999999999999997E-2</v>
      </c>
      <c r="D51" s="9">
        <f>(M51+M52)/M53</f>
        <v>8.8235294117647065E-2</v>
      </c>
      <c r="E51" s="9">
        <f>(N51+N52)/N53</f>
        <v>6.2977099236641215E-2</v>
      </c>
      <c r="K51" t="s">
        <v>42</v>
      </c>
      <c r="L51">
        <v>54</v>
      </c>
      <c r="M51">
        <v>28</v>
      </c>
      <c r="N51">
        <v>26</v>
      </c>
    </row>
    <row r="52" spans="1:15" x14ac:dyDescent="0.25">
      <c r="A52" s="10"/>
      <c r="K52" t="s">
        <v>43</v>
      </c>
      <c r="L52">
        <v>21</v>
      </c>
      <c r="M52">
        <v>14</v>
      </c>
      <c r="N52">
        <v>7</v>
      </c>
    </row>
    <row r="53" spans="1:15" x14ac:dyDescent="0.25">
      <c r="A53" s="10"/>
      <c r="J53" t="s">
        <v>1</v>
      </c>
      <c r="L53">
        <v>1000</v>
      </c>
      <c r="M53">
        <v>476</v>
      </c>
      <c r="N53">
        <v>524</v>
      </c>
    </row>
    <row r="54" spans="1:15" x14ac:dyDescent="0.25">
      <c r="A54" s="10"/>
      <c r="B54" t="s">
        <v>338</v>
      </c>
      <c r="C54" s="17">
        <f>C48+C49</f>
        <v>0.71199999999999997</v>
      </c>
      <c r="D54" s="17">
        <f>D48+D49</f>
        <v>0.71218487394957986</v>
      </c>
      <c r="E54" s="17">
        <f>E48+E49</f>
        <v>0.71183206106870234</v>
      </c>
    </row>
    <row r="55" spans="1:15" x14ac:dyDescent="0.25">
      <c r="A55" s="10"/>
      <c r="B55" t="s">
        <v>41</v>
      </c>
      <c r="C55" s="17">
        <f t="shared" ref="C55:E56" si="3">C50</f>
        <v>0.21299999999999999</v>
      </c>
      <c r="D55" s="17">
        <f t="shared" si="3"/>
        <v>0.19957983193277312</v>
      </c>
      <c r="E55" s="17">
        <f t="shared" si="3"/>
        <v>0.22519083969465647</v>
      </c>
    </row>
    <row r="56" spans="1:15" x14ac:dyDescent="0.25">
      <c r="A56" s="10"/>
      <c r="B56" t="s">
        <v>44</v>
      </c>
      <c r="C56" s="17">
        <f t="shared" si="3"/>
        <v>7.4999999999999997E-2</v>
      </c>
      <c r="D56" s="17">
        <f t="shared" si="3"/>
        <v>8.8235294117647065E-2</v>
      </c>
      <c r="E56" s="17">
        <f t="shared" si="3"/>
        <v>6.2977099236641215E-2</v>
      </c>
    </row>
    <row r="57" spans="1:15" x14ac:dyDescent="0.25">
      <c r="A57" s="10"/>
    </row>
    <row r="58" spans="1:15" x14ac:dyDescent="0.25">
      <c r="A58" s="10"/>
    </row>
    <row r="59" spans="1:15" x14ac:dyDescent="0.25">
      <c r="A59" s="10"/>
      <c r="J59" t="s">
        <v>229</v>
      </c>
    </row>
    <row r="60" spans="1:15" x14ac:dyDescent="0.25">
      <c r="A60" s="10"/>
      <c r="J60" t="s">
        <v>0</v>
      </c>
    </row>
    <row r="61" spans="1:15" x14ac:dyDescent="0.25">
      <c r="A61" s="10" t="str">
        <f>J59</f>
        <v>Freedoms importance -- Protection of rights that may not be specifically written in the Constitution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0.35464535464535463</v>
      </c>
      <c r="D63" s="9">
        <f>M63/M68</f>
        <v>0.34576271186440677</v>
      </c>
      <c r="E63" s="9">
        <f>N63/N68</f>
        <v>0.37549407114624506</v>
      </c>
      <c r="F63" s="9">
        <f>O63/O68</f>
        <v>0.34878587196467992</v>
      </c>
      <c r="G63" s="7"/>
      <c r="K63" t="s">
        <v>39</v>
      </c>
      <c r="L63">
        <v>355</v>
      </c>
      <c r="M63">
        <v>102</v>
      </c>
      <c r="N63">
        <v>95</v>
      </c>
      <c r="O63">
        <v>158</v>
      </c>
    </row>
    <row r="64" spans="1:15" x14ac:dyDescent="0.25">
      <c r="A64" s="10"/>
      <c r="B64" t="s">
        <v>40</v>
      </c>
      <c r="C64" s="9">
        <f>L64/L68</f>
        <v>0.35764235764235763</v>
      </c>
      <c r="D64" s="9">
        <f>M64/M68</f>
        <v>0.34576271186440677</v>
      </c>
      <c r="E64" s="9">
        <f>N64/N68</f>
        <v>0.31225296442687744</v>
      </c>
      <c r="F64" s="9">
        <f>O64/O68</f>
        <v>0.39072847682119205</v>
      </c>
      <c r="G64" s="7"/>
      <c r="K64" t="s">
        <v>40</v>
      </c>
      <c r="L64">
        <v>358</v>
      </c>
      <c r="M64">
        <v>102</v>
      </c>
      <c r="N64">
        <v>79</v>
      </c>
      <c r="O64">
        <v>177</v>
      </c>
    </row>
    <row r="65" spans="1:15" x14ac:dyDescent="0.25">
      <c r="A65" s="10"/>
      <c r="B65" t="s">
        <v>41</v>
      </c>
      <c r="C65" s="9">
        <f>L65/L68</f>
        <v>0.2127872127872128</v>
      </c>
      <c r="D65" s="9">
        <f>M65/M68</f>
        <v>0.21694915254237288</v>
      </c>
      <c r="E65" s="9">
        <f>N65/N68</f>
        <v>0.22529644268774704</v>
      </c>
      <c r="F65" s="9">
        <f>O65/O68</f>
        <v>0.20309050772626933</v>
      </c>
      <c r="G65" s="7"/>
      <c r="K65" t="s">
        <v>41</v>
      </c>
      <c r="L65">
        <v>213</v>
      </c>
      <c r="M65">
        <v>64</v>
      </c>
      <c r="N65">
        <v>57</v>
      </c>
      <c r="O65">
        <v>92</v>
      </c>
    </row>
    <row r="66" spans="1:15" x14ac:dyDescent="0.25">
      <c r="A66" s="10"/>
      <c r="B66" t="s">
        <v>44</v>
      </c>
      <c r="C66" s="9">
        <f>(L66+L67)/L68</f>
        <v>7.4925074925074928E-2</v>
      </c>
      <c r="D66" s="9">
        <f>(M66+M67)/M68</f>
        <v>9.152542372881356E-2</v>
      </c>
      <c r="E66" s="9">
        <f>(N66+N67)/N68</f>
        <v>8.6956521739130432E-2</v>
      </c>
      <c r="F66" s="9">
        <f>(O66+O67)/O68</f>
        <v>5.7395143487858721E-2</v>
      </c>
      <c r="G66" s="7"/>
      <c r="K66" t="s">
        <v>42</v>
      </c>
      <c r="L66">
        <v>54</v>
      </c>
      <c r="M66">
        <v>19</v>
      </c>
      <c r="N66">
        <v>14</v>
      </c>
      <c r="O66">
        <v>21</v>
      </c>
    </row>
    <row r="67" spans="1:15" x14ac:dyDescent="0.25">
      <c r="A67" s="10"/>
      <c r="K67" t="s">
        <v>43</v>
      </c>
      <c r="L67">
        <v>21</v>
      </c>
      <c r="M67">
        <v>8</v>
      </c>
      <c r="N67">
        <v>8</v>
      </c>
      <c r="O67">
        <v>5</v>
      </c>
    </row>
    <row r="68" spans="1:15" x14ac:dyDescent="0.25">
      <c r="A68" s="10"/>
      <c r="J68" t="s">
        <v>1</v>
      </c>
      <c r="L68">
        <v>1001</v>
      </c>
      <c r="M68">
        <v>295</v>
      </c>
      <c r="N68">
        <v>253</v>
      </c>
      <c r="O68">
        <v>453</v>
      </c>
    </row>
    <row r="69" spans="1:15" x14ac:dyDescent="0.25">
      <c r="A69" s="10"/>
      <c r="B69" t="s">
        <v>338</v>
      </c>
      <c r="C69" s="17">
        <f>C63+C64</f>
        <v>0.71228771228771226</v>
      </c>
      <c r="D69" s="17">
        <f>D63+D64</f>
        <v>0.69152542372881354</v>
      </c>
      <c r="E69" s="17">
        <f>E63+E64</f>
        <v>0.68774703557312256</v>
      </c>
      <c r="F69" s="17">
        <f>F63+F64</f>
        <v>0.73951434878587197</v>
      </c>
    </row>
    <row r="70" spans="1:15" x14ac:dyDescent="0.25">
      <c r="A70" s="10"/>
      <c r="B70" t="s">
        <v>41</v>
      </c>
      <c r="C70" s="17">
        <f t="shared" ref="C70:F71" si="4">C65</f>
        <v>0.2127872127872128</v>
      </c>
      <c r="D70" s="17">
        <f t="shared" si="4"/>
        <v>0.21694915254237288</v>
      </c>
      <c r="E70" s="17">
        <f t="shared" si="4"/>
        <v>0.22529644268774704</v>
      </c>
      <c r="F70" s="17">
        <f t="shared" si="4"/>
        <v>0.20309050772626933</v>
      </c>
    </row>
    <row r="71" spans="1:15" x14ac:dyDescent="0.25">
      <c r="A71" s="10"/>
      <c r="B71" t="s">
        <v>44</v>
      </c>
      <c r="C71" s="17">
        <f t="shared" si="4"/>
        <v>7.4925074925074928E-2</v>
      </c>
      <c r="D71" s="17">
        <f t="shared" si="4"/>
        <v>9.152542372881356E-2</v>
      </c>
      <c r="E71" s="17">
        <f t="shared" si="4"/>
        <v>8.6956521739130432E-2</v>
      </c>
      <c r="F71" s="17">
        <f t="shared" si="4"/>
        <v>5.7395143487858721E-2</v>
      </c>
    </row>
    <row r="72" spans="1:15" x14ac:dyDescent="0.25">
      <c r="A72" s="10"/>
    </row>
    <row r="73" spans="1:15" x14ac:dyDescent="0.25">
      <c r="A73" s="10"/>
    </row>
    <row r="74" spans="1:15" x14ac:dyDescent="0.25">
      <c r="A74" s="10"/>
      <c r="J74" t="s">
        <v>230</v>
      </c>
    </row>
    <row r="75" spans="1:15" x14ac:dyDescent="0.25">
      <c r="A75" s="10"/>
      <c r="J75" t="s">
        <v>0</v>
      </c>
    </row>
    <row r="76" spans="1:15" x14ac:dyDescent="0.25">
      <c r="A76" s="10" t="str">
        <f>J74</f>
        <v>Freedoms importance -- Protection of rights that may not be specifically written in the Constitution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0.35464535464535463</v>
      </c>
      <c r="D78" s="9">
        <f>M78/M83</f>
        <v>0.34042553191489361</v>
      </c>
      <c r="E78" s="9">
        <f>N78/N83</f>
        <v>0.37666666666666665</v>
      </c>
      <c r="F78" s="9">
        <f>O78/O83</f>
        <v>0.35076923076923078</v>
      </c>
      <c r="G78" s="7"/>
      <c r="K78" t="s">
        <v>39</v>
      </c>
      <c r="L78">
        <v>355</v>
      </c>
      <c r="M78">
        <v>128</v>
      </c>
      <c r="N78">
        <v>113</v>
      </c>
      <c r="O78">
        <v>114</v>
      </c>
    </row>
    <row r="79" spans="1:15" x14ac:dyDescent="0.25">
      <c r="A79" s="10"/>
      <c r="B79" s="13" t="s">
        <v>40</v>
      </c>
      <c r="C79" s="9">
        <f>L79/L83</f>
        <v>0.35764235764235763</v>
      </c>
      <c r="D79" s="9">
        <f>M79/M83</f>
        <v>0.36436170212765956</v>
      </c>
      <c r="E79" s="9">
        <f>N79/N83</f>
        <v>0.35666666666666669</v>
      </c>
      <c r="F79" s="9">
        <f>O79/O83</f>
        <v>0.35076923076923078</v>
      </c>
      <c r="G79" s="7"/>
      <c r="K79" t="s">
        <v>40</v>
      </c>
      <c r="L79">
        <v>358</v>
      </c>
      <c r="M79">
        <v>137</v>
      </c>
      <c r="N79">
        <v>107</v>
      </c>
      <c r="O79">
        <v>114</v>
      </c>
    </row>
    <row r="80" spans="1:15" x14ac:dyDescent="0.25">
      <c r="A80" s="10"/>
      <c r="B80" s="13" t="s">
        <v>41</v>
      </c>
      <c r="C80" s="9">
        <f>L80/L83</f>
        <v>0.2127872127872128</v>
      </c>
      <c r="D80" s="9">
        <f>M80/M83</f>
        <v>0.21808510638297873</v>
      </c>
      <c r="E80" s="9">
        <f>N80/N83</f>
        <v>0.20333333333333334</v>
      </c>
      <c r="F80" s="9">
        <f>O80/O83</f>
        <v>0.2153846153846154</v>
      </c>
      <c r="G80" s="7"/>
      <c r="K80" t="s">
        <v>41</v>
      </c>
      <c r="L80">
        <v>213</v>
      </c>
      <c r="M80">
        <v>82</v>
      </c>
      <c r="N80">
        <v>61</v>
      </c>
      <c r="O80">
        <v>70</v>
      </c>
    </row>
    <row r="81" spans="1:16" x14ac:dyDescent="0.25">
      <c r="A81" s="10"/>
      <c r="B81" s="13" t="s">
        <v>44</v>
      </c>
      <c r="C81" s="9">
        <f>(L81+L82)/L83</f>
        <v>7.4925074925074928E-2</v>
      </c>
      <c r="D81" s="9">
        <f>(M81+M82)/M83</f>
        <v>7.7127659574468085E-2</v>
      </c>
      <c r="E81" s="9">
        <f>(N81+N82)/N83</f>
        <v>6.3333333333333339E-2</v>
      </c>
      <c r="F81" s="9">
        <f>(O81+O82)/O83</f>
        <v>8.3076923076923076E-2</v>
      </c>
      <c r="G81" s="7"/>
      <c r="K81" t="s">
        <v>42</v>
      </c>
      <c r="L81">
        <v>54</v>
      </c>
      <c r="M81">
        <v>23</v>
      </c>
      <c r="N81">
        <v>12</v>
      </c>
      <c r="O81">
        <v>19</v>
      </c>
    </row>
    <row r="82" spans="1:16" x14ac:dyDescent="0.25">
      <c r="A82" s="10"/>
      <c r="K82" t="s">
        <v>43</v>
      </c>
      <c r="L82">
        <v>21</v>
      </c>
      <c r="M82">
        <v>6</v>
      </c>
      <c r="N82">
        <v>7</v>
      </c>
      <c r="O82">
        <v>8</v>
      </c>
    </row>
    <row r="83" spans="1:16" x14ac:dyDescent="0.25">
      <c r="A83" s="10"/>
      <c r="J83" t="s">
        <v>1</v>
      </c>
      <c r="L83">
        <v>1001</v>
      </c>
      <c r="M83">
        <v>376</v>
      </c>
      <c r="N83">
        <v>300</v>
      </c>
      <c r="O83">
        <v>325</v>
      </c>
    </row>
    <row r="84" spans="1:16" x14ac:dyDescent="0.25">
      <c r="A84" s="10"/>
      <c r="B84" t="s">
        <v>338</v>
      </c>
      <c r="C84" s="17">
        <f>C78+C79</f>
        <v>0.71228771228771226</v>
      </c>
      <c r="D84" s="17">
        <f>D78+D79</f>
        <v>0.70478723404255317</v>
      </c>
      <c r="E84" s="17">
        <f>E78+E79</f>
        <v>0.73333333333333339</v>
      </c>
      <c r="F84" s="17">
        <f>F78+F79</f>
        <v>0.70153846153846156</v>
      </c>
    </row>
    <row r="85" spans="1:16" x14ac:dyDescent="0.25">
      <c r="A85" s="10"/>
      <c r="B85" t="s">
        <v>41</v>
      </c>
      <c r="C85" s="17">
        <f t="shared" ref="C85:F86" si="5">C80</f>
        <v>0.2127872127872128</v>
      </c>
      <c r="D85" s="17">
        <f t="shared" si="5"/>
        <v>0.21808510638297873</v>
      </c>
      <c r="E85" s="17">
        <f t="shared" si="5"/>
        <v>0.20333333333333334</v>
      </c>
      <c r="F85" s="17">
        <f t="shared" si="5"/>
        <v>0.2153846153846154</v>
      </c>
    </row>
    <row r="86" spans="1:16" x14ac:dyDescent="0.25">
      <c r="A86" s="10"/>
      <c r="B86" t="s">
        <v>44</v>
      </c>
      <c r="C86" s="17">
        <f t="shared" si="5"/>
        <v>7.4925074925074928E-2</v>
      </c>
      <c r="D86" s="17">
        <f t="shared" si="5"/>
        <v>7.7127659574468085E-2</v>
      </c>
      <c r="E86" s="17">
        <f t="shared" si="5"/>
        <v>6.3333333333333339E-2</v>
      </c>
      <c r="F86" s="17">
        <f t="shared" si="5"/>
        <v>8.3076923076923076E-2</v>
      </c>
    </row>
    <row r="87" spans="1:16" x14ac:dyDescent="0.25">
      <c r="A87" s="10"/>
    </row>
    <row r="88" spans="1:16" x14ac:dyDescent="0.25">
      <c r="A88" s="10"/>
    </row>
    <row r="89" spans="1:16" x14ac:dyDescent="0.25">
      <c r="A89" s="10"/>
      <c r="J89" t="s">
        <v>231</v>
      </c>
    </row>
    <row r="90" spans="1:16" x14ac:dyDescent="0.25">
      <c r="A90" s="10"/>
      <c r="J90" t="s">
        <v>0</v>
      </c>
    </row>
    <row r="91" spans="1:16" x14ac:dyDescent="0.25">
      <c r="A91" s="10" t="str">
        <f>J89</f>
        <v>Freedoms importance -- Protection of rights that may not be specifically written in the Constitution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0.35499999999999998</v>
      </c>
      <c r="D93" s="9">
        <f>M93/M98</f>
        <v>0.35064935064935066</v>
      </c>
      <c r="E93" s="9">
        <f>N93/N98</f>
        <v>0.37647058823529411</v>
      </c>
      <c r="F93" s="9">
        <f>O93/O98</f>
        <v>0.32061068702290074</v>
      </c>
      <c r="G93" s="9">
        <f>P93/P98</f>
        <v>0.38285714285714284</v>
      </c>
      <c r="K93" t="s">
        <v>39</v>
      </c>
      <c r="L93">
        <v>355</v>
      </c>
      <c r="M93">
        <v>108</v>
      </c>
      <c r="N93">
        <v>96</v>
      </c>
      <c r="O93">
        <v>84</v>
      </c>
      <c r="P93">
        <v>67</v>
      </c>
    </row>
    <row r="94" spans="1:16" x14ac:dyDescent="0.25">
      <c r="A94" s="10"/>
      <c r="B94" s="13" t="s">
        <v>40</v>
      </c>
      <c r="C94" s="9">
        <f>L94/L98</f>
        <v>0.35799999999999998</v>
      </c>
      <c r="D94" s="9">
        <f>M94/M98</f>
        <v>0.42857142857142855</v>
      </c>
      <c r="E94" s="9">
        <f>N94/N98</f>
        <v>0.30980392156862746</v>
      </c>
      <c r="F94" s="9">
        <f>O94/O98</f>
        <v>0.37404580152671757</v>
      </c>
      <c r="G94" s="9">
        <f>P94/P98</f>
        <v>0.28000000000000003</v>
      </c>
      <c r="K94" t="s">
        <v>40</v>
      </c>
      <c r="L94">
        <v>358</v>
      </c>
      <c r="M94">
        <v>132</v>
      </c>
      <c r="N94">
        <v>79</v>
      </c>
      <c r="O94">
        <v>98</v>
      </c>
      <c r="P94">
        <v>49</v>
      </c>
    </row>
    <row r="95" spans="1:16" x14ac:dyDescent="0.25">
      <c r="A95" s="10"/>
      <c r="B95" s="13" t="s">
        <v>41</v>
      </c>
      <c r="C95" s="9">
        <f>L95/L98</f>
        <v>0.21199999999999999</v>
      </c>
      <c r="D95" s="9">
        <f>M95/M98</f>
        <v>0.19805194805194806</v>
      </c>
      <c r="E95" s="9">
        <f>N95/N98</f>
        <v>0.2</v>
      </c>
      <c r="F95" s="9">
        <f>O95/O98</f>
        <v>0.22519083969465647</v>
      </c>
      <c r="G95" s="9">
        <f>P95/P98</f>
        <v>0.23428571428571429</v>
      </c>
      <c r="K95" t="s">
        <v>41</v>
      </c>
      <c r="L95">
        <v>212</v>
      </c>
      <c r="M95">
        <v>61</v>
      </c>
      <c r="N95">
        <v>51</v>
      </c>
      <c r="O95">
        <v>59</v>
      </c>
      <c r="P95">
        <v>41</v>
      </c>
    </row>
    <row r="96" spans="1:16" x14ac:dyDescent="0.25">
      <c r="A96" s="10"/>
      <c r="B96" s="13" t="s">
        <v>44</v>
      </c>
      <c r="C96" s="9">
        <f>(L96+L97)/L98</f>
        <v>7.4999999999999997E-2</v>
      </c>
      <c r="D96" s="9">
        <f>(M96+M97)/M98</f>
        <v>2.2727272727272728E-2</v>
      </c>
      <c r="E96" s="9">
        <f>(N96+N97)/N98</f>
        <v>0.11372549019607843</v>
      </c>
      <c r="F96" s="9">
        <f>(O96+O97)/O98</f>
        <v>8.0152671755725186E-2</v>
      </c>
      <c r="G96" s="9">
        <f>(P96+P97)/P98</f>
        <v>0.10285714285714286</v>
      </c>
      <c r="K96" t="s">
        <v>42</v>
      </c>
      <c r="L96">
        <v>54</v>
      </c>
      <c r="M96">
        <v>6</v>
      </c>
      <c r="N96">
        <v>21</v>
      </c>
      <c r="O96">
        <v>15</v>
      </c>
      <c r="P96">
        <v>12</v>
      </c>
    </row>
    <row r="97" spans="1:16" x14ac:dyDescent="0.25">
      <c r="A97" s="10"/>
      <c r="K97" t="s">
        <v>43</v>
      </c>
      <c r="L97">
        <v>21</v>
      </c>
      <c r="M97">
        <v>1</v>
      </c>
      <c r="N97">
        <v>8</v>
      </c>
      <c r="O97">
        <v>6</v>
      </c>
      <c r="P97">
        <v>6</v>
      </c>
    </row>
    <row r="98" spans="1:16" x14ac:dyDescent="0.25">
      <c r="A98" s="10"/>
      <c r="J98" t="s">
        <v>1</v>
      </c>
      <c r="L98">
        <v>1000</v>
      </c>
      <c r="M98">
        <v>308</v>
      </c>
      <c r="N98">
        <v>255</v>
      </c>
      <c r="O98">
        <v>262</v>
      </c>
      <c r="P98">
        <v>175</v>
      </c>
    </row>
    <row r="99" spans="1:16" x14ac:dyDescent="0.25">
      <c r="A99" s="10"/>
      <c r="B99" t="s">
        <v>338</v>
      </c>
      <c r="C99" s="17">
        <f>C93+C94</f>
        <v>0.71299999999999997</v>
      </c>
      <c r="D99" s="17">
        <f>D93+D94</f>
        <v>0.77922077922077926</v>
      </c>
      <c r="E99" s="17">
        <f>E93+E94</f>
        <v>0.68627450980392157</v>
      </c>
      <c r="F99" s="17">
        <f>F93+F94</f>
        <v>0.69465648854961826</v>
      </c>
      <c r="G99" s="17">
        <f>G93+G94</f>
        <v>0.66285714285714281</v>
      </c>
    </row>
    <row r="100" spans="1:16" x14ac:dyDescent="0.25">
      <c r="A100" s="10"/>
      <c r="B100" t="s">
        <v>41</v>
      </c>
      <c r="C100" s="17">
        <f t="shared" ref="C100:G101" si="6">C95</f>
        <v>0.21199999999999999</v>
      </c>
      <c r="D100" s="17">
        <f t="shared" si="6"/>
        <v>0.19805194805194806</v>
      </c>
      <c r="E100" s="17">
        <f t="shared" si="6"/>
        <v>0.2</v>
      </c>
      <c r="F100" s="17">
        <f t="shared" si="6"/>
        <v>0.22519083969465647</v>
      </c>
      <c r="G100" s="17">
        <f t="shared" si="6"/>
        <v>0.23428571428571429</v>
      </c>
    </row>
    <row r="101" spans="1:16" x14ac:dyDescent="0.25">
      <c r="A101" s="10"/>
      <c r="B101" t="s">
        <v>44</v>
      </c>
      <c r="C101" s="17">
        <f t="shared" si="6"/>
        <v>7.4999999999999997E-2</v>
      </c>
      <c r="D101" s="17">
        <f t="shared" si="6"/>
        <v>2.2727272727272728E-2</v>
      </c>
      <c r="E101" s="17">
        <f t="shared" si="6"/>
        <v>0.11372549019607843</v>
      </c>
      <c r="F101" s="17">
        <f t="shared" si="6"/>
        <v>8.0152671755725186E-2</v>
      </c>
      <c r="G101" s="17">
        <f t="shared" si="6"/>
        <v>0.10285714285714286</v>
      </c>
    </row>
    <row r="102" spans="1:16" x14ac:dyDescent="0.25">
      <c r="A102" s="10"/>
    </row>
    <row r="103" spans="1:16" x14ac:dyDescent="0.25">
      <c r="A103" s="10"/>
    </row>
    <row r="104" spans="1:16" x14ac:dyDescent="0.25">
      <c r="A104" s="10"/>
      <c r="J104" t="s">
        <v>232</v>
      </c>
    </row>
    <row r="105" spans="1:16" x14ac:dyDescent="0.25">
      <c r="A105" s="10"/>
      <c r="J105" t="s">
        <v>0</v>
      </c>
    </row>
    <row r="106" spans="1:16" x14ac:dyDescent="0.25">
      <c r="A106" s="10" t="str">
        <f>J104</f>
        <v>Freedoms importance -- Protection of rights that may not be specifically written in the Constitution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0.35571142284569141</v>
      </c>
      <c r="D108" s="9">
        <f>M108/M113</f>
        <v>0.40139211136890951</v>
      </c>
      <c r="E108" s="9">
        <f>N108/N113</f>
        <v>0.33192389006342493</v>
      </c>
      <c r="F108" s="9">
        <f>O108/O113</f>
        <v>0.26595744680851063</v>
      </c>
      <c r="G108" s="7"/>
      <c r="K108" t="s">
        <v>39</v>
      </c>
      <c r="L108">
        <v>355</v>
      </c>
      <c r="M108">
        <v>173</v>
      </c>
      <c r="N108">
        <v>157</v>
      </c>
      <c r="O108">
        <v>25</v>
      </c>
    </row>
    <row r="109" spans="1:16" x14ac:dyDescent="0.25">
      <c r="A109" s="10"/>
      <c r="B109" s="13" t="s">
        <v>40</v>
      </c>
      <c r="C109" s="9">
        <f>L109/L113</f>
        <v>0.35771543086172347</v>
      </c>
      <c r="D109" s="9">
        <f>M109/M113</f>
        <v>0.3271461716937355</v>
      </c>
      <c r="E109" s="9">
        <f>N109/N113</f>
        <v>0.39323467230443976</v>
      </c>
      <c r="F109" s="9">
        <f>O109/O113</f>
        <v>0.31914893617021278</v>
      </c>
      <c r="G109" s="7"/>
      <c r="K109" t="s">
        <v>40</v>
      </c>
      <c r="L109">
        <v>357</v>
      </c>
      <c r="M109">
        <v>141</v>
      </c>
      <c r="N109">
        <v>186</v>
      </c>
      <c r="O109">
        <v>30</v>
      </c>
    </row>
    <row r="110" spans="1:16" x14ac:dyDescent="0.25">
      <c r="A110" s="10"/>
      <c r="B110" s="13" t="s">
        <v>41</v>
      </c>
      <c r="C110" s="9">
        <f>L110/L113</f>
        <v>0.21242484969939879</v>
      </c>
      <c r="D110" s="9">
        <f>M110/M113</f>
        <v>0.19489559164733178</v>
      </c>
      <c r="E110" s="9">
        <f>N110/N113</f>
        <v>0.20718816067653276</v>
      </c>
      <c r="F110" s="9">
        <f>O110/O113</f>
        <v>0.31914893617021278</v>
      </c>
      <c r="G110" s="7"/>
      <c r="K110" t="s">
        <v>41</v>
      </c>
      <c r="L110">
        <v>212</v>
      </c>
      <c r="M110">
        <v>84</v>
      </c>
      <c r="N110">
        <v>98</v>
      </c>
      <c r="O110">
        <v>30</v>
      </c>
    </row>
    <row r="111" spans="1:16" x14ac:dyDescent="0.25">
      <c r="A111" s="10"/>
      <c r="B111" s="13" t="s">
        <v>44</v>
      </c>
      <c r="C111" s="9">
        <f>(L111+L112)/L113</f>
        <v>7.4148296593186377E-2</v>
      </c>
      <c r="D111" s="9">
        <f>(M111+M112)/M113</f>
        <v>7.6566125290023199E-2</v>
      </c>
      <c r="E111" s="9">
        <f>(N111+N112)/N113</f>
        <v>6.765327695560254E-2</v>
      </c>
      <c r="F111" s="9">
        <f>(O111+O112)/O113</f>
        <v>9.5744680851063829E-2</v>
      </c>
      <c r="G111" s="7"/>
      <c r="K111" t="s">
        <v>42</v>
      </c>
      <c r="L111">
        <v>54</v>
      </c>
      <c r="M111">
        <v>20</v>
      </c>
      <c r="N111">
        <v>26</v>
      </c>
      <c r="O111">
        <v>8</v>
      </c>
    </row>
    <row r="112" spans="1:16" x14ac:dyDescent="0.25">
      <c r="A112" s="10"/>
      <c r="K112" t="s">
        <v>43</v>
      </c>
      <c r="L112">
        <v>20</v>
      </c>
      <c r="M112">
        <v>13</v>
      </c>
      <c r="N112">
        <v>6</v>
      </c>
      <c r="O112">
        <v>1</v>
      </c>
    </row>
    <row r="113" spans="1:16" x14ac:dyDescent="0.25">
      <c r="A113" s="10"/>
      <c r="J113" t="s">
        <v>1</v>
      </c>
      <c r="L113">
        <v>998</v>
      </c>
      <c r="M113">
        <v>431</v>
      </c>
      <c r="N113">
        <v>473</v>
      </c>
      <c r="O113">
        <v>94</v>
      </c>
    </row>
    <row r="114" spans="1:16" x14ac:dyDescent="0.25">
      <c r="A114" s="10"/>
      <c r="B114" t="s">
        <v>338</v>
      </c>
      <c r="C114" s="17">
        <f>C108+C109</f>
        <v>0.71342685370741488</v>
      </c>
      <c r="D114" s="17">
        <f>D108+D109</f>
        <v>0.72853828306264501</v>
      </c>
      <c r="E114" s="17">
        <f>E108+E109</f>
        <v>0.72515856236786469</v>
      </c>
      <c r="F114" s="17">
        <f>F108+F109</f>
        <v>0.58510638297872342</v>
      </c>
    </row>
    <row r="115" spans="1:16" x14ac:dyDescent="0.25">
      <c r="A115" s="10"/>
      <c r="B115" t="s">
        <v>41</v>
      </c>
      <c r="C115" s="17">
        <f t="shared" ref="C115:F116" si="7">C110</f>
        <v>0.21242484969939879</v>
      </c>
      <c r="D115" s="17">
        <f t="shared" si="7"/>
        <v>0.19489559164733178</v>
      </c>
      <c r="E115" s="17">
        <f t="shared" si="7"/>
        <v>0.20718816067653276</v>
      </c>
      <c r="F115" s="17">
        <f t="shared" si="7"/>
        <v>0.31914893617021278</v>
      </c>
    </row>
    <row r="116" spans="1:16" x14ac:dyDescent="0.25">
      <c r="A116" s="10"/>
      <c r="B116" t="s">
        <v>44</v>
      </c>
      <c r="C116" s="17">
        <f t="shared" si="7"/>
        <v>7.4148296593186377E-2</v>
      </c>
      <c r="D116" s="17">
        <f t="shared" si="7"/>
        <v>7.6566125290023199E-2</v>
      </c>
      <c r="E116" s="17">
        <f t="shared" si="7"/>
        <v>6.765327695560254E-2</v>
      </c>
      <c r="F116" s="17">
        <f t="shared" si="7"/>
        <v>9.5744680851063829E-2</v>
      </c>
    </row>
    <row r="117" spans="1:16" x14ac:dyDescent="0.25">
      <c r="A117" s="10"/>
    </row>
    <row r="118" spans="1:16" x14ac:dyDescent="0.25">
      <c r="A118" s="10"/>
    </row>
    <row r="119" spans="1:16" x14ac:dyDescent="0.25">
      <c r="A119" s="10"/>
      <c r="J119" t="s">
        <v>233</v>
      </c>
    </row>
    <row r="120" spans="1:16" x14ac:dyDescent="0.25">
      <c r="A120" s="10"/>
      <c r="J120" t="s">
        <v>0</v>
      </c>
    </row>
    <row r="121" spans="1:16" x14ac:dyDescent="0.25">
      <c r="A121" s="10" t="str">
        <f>J119</f>
        <v>Freedoms importance -- Protection of rights that may not be specifically written in the Constitution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0.35535535535535534</v>
      </c>
      <c r="D123" s="9">
        <f>M123/M128</f>
        <v>0.45767195767195767</v>
      </c>
      <c r="E123" s="9">
        <f>N123/N128</f>
        <v>0.26065162907268169</v>
      </c>
      <c r="F123" s="9">
        <f>O123/O128</f>
        <v>0.5714285714285714</v>
      </c>
      <c r="G123" s="9">
        <f>P123/P128</f>
        <v>0.34418604651162793</v>
      </c>
      <c r="K123" t="s">
        <v>39</v>
      </c>
      <c r="L123">
        <v>355</v>
      </c>
      <c r="M123">
        <v>173</v>
      </c>
      <c r="N123">
        <v>104</v>
      </c>
      <c r="O123">
        <v>4</v>
      </c>
      <c r="P123">
        <v>74</v>
      </c>
    </row>
    <row r="124" spans="1:16" x14ac:dyDescent="0.25">
      <c r="A124" s="10"/>
      <c r="B124" s="13" t="s">
        <v>40</v>
      </c>
      <c r="C124" s="9">
        <f>L124/L128</f>
        <v>0.35735735735735735</v>
      </c>
      <c r="D124" s="9">
        <f>M124/M128</f>
        <v>0.41005291005291006</v>
      </c>
      <c r="E124" s="9">
        <f>N124/N128</f>
        <v>0.31077694235588971</v>
      </c>
      <c r="F124" s="9">
        <f>O124/O128</f>
        <v>0.2857142857142857</v>
      </c>
      <c r="G124" s="9">
        <f>P124/P128</f>
        <v>0.35348837209302325</v>
      </c>
      <c r="K124" t="s">
        <v>40</v>
      </c>
      <c r="L124">
        <v>357</v>
      </c>
      <c r="M124">
        <v>155</v>
      </c>
      <c r="N124">
        <v>124</v>
      </c>
      <c r="O124">
        <v>2</v>
      </c>
      <c r="P124">
        <v>76</v>
      </c>
    </row>
    <row r="125" spans="1:16" x14ac:dyDescent="0.25">
      <c r="A125" s="10"/>
      <c r="B125" s="13" t="s">
        <v>41</v>
      </c>
      <c r="C125" s="9">
        <f>L125/L128</f>
        <v>0.21321321321321321</v>
      </c>
      <c r="D125" s="9">
        <f>M125/M128</f>
        <v>0.11375661375661375</v>
      </c>
      <c r="E125" s="9">
        <f>N125/N128</f>
        <v>0.2907268170426065</v>
      </c>
      <c r="F125" s="9">
        <f>O125/O128</f>
        <v>0.14285714285714285</v>
      </c>
      <c r="G125" s="9">
        <f>P125/P128</f>
        <v>0.24651162790697675</v>
      </c>
      <c r="K125" t="s">
        <v>41</v>
      </c>
      <c r="L125">
        <v>213</v>
      </c>
      <c r="M125">
        <v>43</v>
      </c>
      <c r="N125">
        <v>116</v>
      </c>
      <c r="O125">
        <v>1</v>
      </c>
      <c r="P125">
        <v>53</v>
      </c>
    </row>
    <row r="126" spans="1:16" x14ac:dyDescent="0.25">
      <c r="A126" s="10"/>
      <c r="B126" s="13" t="s">
        <v>44</v>
      </c>
      <c r="C126" s="9">
        <f>(L126+L127)/L128</f>
        <v>7.407407407407407E-2</v>
      </c>
      <c r="D126" s="9">
        <f>(M126+M127)/M128</f>
        <v>1.8518518518518517E-2</v>
      </c>
      <c r="E126" s="9">
        <f>(N126+N127)/N128</f>
        <v>0.13784461152882205</v>
      </c>
      <c r="F126" s="9">
        <f>(O126+O127)/O128</f>
        <v>0</v>
      </c>
      <c r="G126" s="9">
        <f>(P126+P127)/P128</f>
        <v>5.5813953488372092E-2</v>
      </c>
      <c r="K126" t="s">
        <v>42</v>
      </c>
      <c r="L126">
        <v>54</v>
      </c>
      <c r="M126">
        <v>7</v>
      </c>
      <c r="N126">
        <v>36</v>
      </c>
      <c r="O126">
        <v>0</v>
      </c>
      <c r="P126">
        <v>11</v>
      </c>
    </row>
    <row r="127" spans="1:16" x14ac:dyDescent="0.25">
      <c r="A127" s="10"/>
      <c r="K127" t="s">
        <v>43</v>
      </c>
      <c r="L127">
        <v>20</v>
      </c>
      <c r="M127">
        <v>0</v>
      </c>
      <c r="N127">
        <v>19</v>
      </c>
      <c r="O127">
        <v>0</v>
      </c>
      <c r="P127">
        <v>1</v>
      </c>
    </row>
    <row r="128" spans="1:16" x14ac:dyDescent="0.25">
      <c r="A128" s="10"/>
      <c r="J128" t="s">
        <v>1</v>
      </c>
      <c r="L128">
        <v>999</v>
      </c>
      <c r="M128">
        <v>378</v>
      </c>
      <c r="N128">
        <v>399</v>
      </c>
      <c r="O128">
        <v>7</v>
      </c>
      <c r="P128">
        <v>215</v>
      </c>
    </row>
    <row r="129" spans="2:7" x14ac:dyDescent="0.25">
      <c r="B129" t="s">
        <v>338</v>
      </c>
      <c r="C129" s="17">
        <f>C123+C124</f>
        <v>0.71271271271271264</v>
      </c>
      <c r="D129" s="17">
        <f>D123+D124</f>
        <v>0.86772486772486768</v>
      </c>
      <c r="E129" s="17">
        <f>E123+E124</f>
        <v>0.5714285714285714</v>
      </c>
      <c r="F129" s="17">
        <f>F123+F124</f>
        <v>0.8571428571428571</v>
      </c>
      <c r="G129" s="17">
        <f>G123+G124</f>
        <v>0.69767441860465118</v>
      </c>
    </row>
    <row r="130" spans="2:7" x14ac:dyDescent="0.25">
      <c r="B130" t="s">
        <v>41</v>
      </c>
      <c r="C130" s="17">
        <f t="shared" ref="C130:G131" si="8">C125</f>
        <v>0.21321321321321321</v>
      </c>
      <c r="D130" s="17">
        <f t="shared" si="8"/>
        <v>0.11375661375661375</v>
      </c>
      <c r="E130" s="17">
        <f t="shared" si="8"/>
        <v>0.2907268170426065</v>
      </c>
      <c r="F130" s="17">
        <f t="shared" si="8"/>
        <v>0.14285714285714285</v>
      </c>
      <c r="G130" s="17">
        <f t="shared" si="8"/>
        <v>0.24651162790697675</v>
      </c>
    </row>
    <row r="131" spans="2:7" x14ac:dyDescent="0.25">
      <c r="B131" t="s">
        <v>44</v>
      </c>
      <c r="C131" s="17">
        <f t="shared" si="8"/>
        <v>7.407407407407407E-2</v>
      </c>
      <c r="D131" s="17">
        <f t="shared" si="8"/>
        <v>1.8518518518518517E-2</v>
      </c>
      <c r="E131" s="17">
        <f t="shared" si="8"/>
        <v>0.13784461152882205</v>
      </c>
      <c r="F131" s="17">
        <f t="shared" si="8"/>
        <v>0</v>
      </c>
      <c r="G131" s="17">
        <f t="shared" si="8"/>
        <v>5.5813953488372092E-2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41DA-8658-1740-B97E-03E2E9238270}">
  <dimension ref="A1:P131"/>
  <sheetViews>
    <sheetView showGridLines="0"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280</v>
      </c>
    </row>
    <row r="2" spans="1:16" x14ac:dyDescent="0.25">
      <c r="A2" s="10"/>
      <c r="J2" t="s">
        <v>0</v>
      </c>
    </row>
    <row r="3" spans="1:16" x14ac:dyDescent="0.25">
      <c r="A3" s="10" t="str">
        <f>J1</f>
        <v>Freedoms importance -- Abolishment of slavery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0.7492507492507493</v>
      </c>
      <c r="D5" s="9">
        <f>M5/M10</f>
        <v>0.84025559105431313</v>
      </c>
      <c r="E5" s="9">
        <f>N5/N10</f>
        <v>0.77852348993288589</v>
      </c>
      <c r="F5" s="9">
        <f>O5/O10</f>
        <v>0.62658227848101267</v>
      </c>
      <c r="G5" s="9">
        <f>P5/P10</f>
        <v>0.77027027027027029</v>
      </c>
      <c r="K5" t="s">
        <v>39</v>
      </c>
      <c r="L5">
        <v>750</v>
      </c>
      <c r="M5">
        <v>263</v>
      </c>
      <c r="N5">
        <v>232</v>
      </c>
      <c r="O5">
        <v>198</v>
      </c>
      <c r="P5">
        <v>57</v>
      </c>
    </row>
    <row r="6" spans="1:16" x14ac:dyDescent="0.25">
      <c r="A6" s="10"/>
      <c r="B6" s="13" t="s">
        <v>40</v>
      </c>
      <c r="C6" s="9">
        <f>L6/L10</f>
        <v>0.14285714285714285</v>
      </c>
      <c r="D6" s="9">
        <f>M6/M10</f>
        <v>7.9872204472843447E-2</v>
      </c>
      <c r="E6" s="9">
        <f>N6/N10</f>
        <v>0.12080536912751678</v>
      </c>
      <c r="F6" s="9">
        <f>O6/O10</f>
        <v>0.22784810126582278</v>
      </c>
      <c r="G6" s="9">
        <f>P6/P10</f>
        <v>0.13513513513513514</v>
      </c>
      <c r="K6" t="s">
        <v>40</v>
      </c>
      <c r="L6">
        <v>143</v>
      </c>
      <c r="M6">
        <v>25</v>
      </c>
      <c r="N6">
        <v>36</v>
      </c>
      <c r="O6">
        <v>72</v>
      </c>
      <c r="P6">
        <v>10</v>
      </c>
    </row>
    <row r="7" spans="1:16" x14ac:dyDescent="0.25">
      <c r="A7" s="10"/>
      <c r="B7" s="13" t="s">
        <v>41</v>
      </c>
      <c r="C7" s="9">
        <f>L7/L10</f>
        <v>5.5944055944055944E-2</v>
      </c>
      <c r="D7" s="9">
        <f>M7/M10</f>
        <v>4.7923322683706068E-2</v>
      </c>
      <c r="E7" s="9">
        <f>N7/N10</f>
        <v>5.3691275167785234E-2</v>
      </c>
      <c r="F7" s="9">
        <f>O7/O10</f>
        <v>7.2784810126582278E-2</v>
      </c>
      <c r="G7" s="9">
        <f>P7/P10</f>
        <v>2.7027027027027029E-2</v>
      </c>
      <c r="K7" t="s">
        <v>41</v>
      </c>
      <c r="L7">
        <v>56</v>
      </c>
      <c r="M7">
        <v>15</v>
      </c>
      <c r="N7">
        <v>16</v>
      </c>
      <c r="O7">
        <v>23</v>
      </c>
      <c r="P7">
        <v>2</v>
      </c>
    </row>
    <row r="8" spans="1:16" x14ac:dyDescent="0.25">
      <c r="A8" s="10"/>
      <c r="B8" s="13" t="s">
        <v>44</v>
      </c>
      <c r="C8" s="9">
        <f>(L8+L9)/L10</f>
        <v>5.1948051948051951E-2</v>
      </c>
      <c r="D8" s="9">
        <f>(M8+M9)/M10</f>
        <v>3.1948881789137379E-2</v>
      </c>
      <c r="E8" s="9">
        <f>(N8+N9)/N10</f>
        <v>4.6979865771812082E-2</v>
      </c>
      <c r="F8" s="9">
        <f>(O8+O9)/O10</f>
        <v>7.2784810126582278E-2</v>
      </c>
      <c r="G8" s="9">
        <f>(P8+P9)/P10</f>
        <v>6.7567567567567571E-2</v>
      </c>
      <c r="K8" t="s">
        <v>42</v>
      </c>
      <c r="L8">
        <v>26</v>
      </c>
      <c r="M8">
        <v>3</v>
      </c>
      <c r="N8">
        <v>12</v>
      </c>
      <c r="O8">
        <v>8</v>
      </c>
      <c r="P8">
        <v>3</v>
      </c>
    </row>
    <row r="9" spans="1:16" x14ac:dyDescent="0.25">
      <c r="A9" s="10"/>
      <c r="K9" t="s">
        <v>43</v>
      </c>
      <c r="L9">
        <v>26</v>
      </c>
      <c r="M9">
        <v>7</v>
      </c>
      <c r="N9">
        <v>2</v>
      </c>
      <c r="O9">
        <v>15</v>
      </c>
      <c r="P9">
        <v>2</v>
      </c>
    </row>
    <row r="10" spans="1:16" x14ac:dyDescent="0.25">
      <c r="A10" s="10"/>
      <c r="J10" t="s">
        <v>1</v>
      </c>
      <c r="L10">
        <v>1001</v>
      </c>
      <c r="M10">
        <v>313</v>
      </c>
      <c r="N10">
        <v>298</v>
      </c>
      <c r="O10">
        <v>316</v>
      </c>
      <c r="P10">
        <v>74</v>
      </c>
    </row>
    <row r="11" spans="1:16" x14ac:dyDescent="0.25">
      <c r="A11" s="10"/>
      <c r="B11" t="s">
        <v>338</v>
      </c>
      <c r="C11" s="17">
        <f>C5+C6</f>
        <v>0.89210789210789221</v>
      </c>
      <c r="D11" s="17">
        <f>D5+D6</f>
        <v>0.92012779552715662</v>
      </c>
      <c r="E11" s="17">
        <f>E5+E6</f>
        <v>0.89932885906040272</v>
      </c>
      <c r="F11" s="17">
        <f>F5+F6</f>
        <v>0.85443037974683544</v>
      </c>
      <c r="G11" s="17">
        <f>G5+G6</f>
        <v>0.90540540540540548</v>
      </c>
    </row>
    <row r="12" spans="1:16" x14ac:dyDescent="0.25">
      <c r="A12" s="10"/>
      <c r="B12" t="s">
        <v>41</v>
      </c>
      <c r="C12" s="17">
        <f t="shared" ref="C12:G13" si="0">C7</f>
        <v>5.5944055944055944E-2</v>
      </c>
      <c r="D12" s="17">
        <f t="shared" si="0"/>
        <v>4.7923322683706068E-2</v>
      </c>
      <c r="E12" s="17">
        <f t="shared" si="0"/>
        <v>5.3691275167785234E-2</v>
      </c>
      <c r="F12" s="17">
        <f t="shared" si="0"/>
        <v>7.2784810126582278E-2</v>
      </c>
      <c r="G12" s="17">
        <f t="shared" si="0"/>
        <v>2.7027027027027029E-2</v>
      </c>
    </row>
    <row r="13" spans="1:16" x14ac:dyDescent="0.25">
      <c r="A13" s="10"/>
      <c r="B13" t="s">
        <v>44</v>
      </c>
      <c r="C13" s="17">
        <f t="shared" si="0"/>
        <v>5.1948051948051951E-2</v>
      </c>
      <c r="D13" s="17">
        <f t="shared" si="0"/>
        <v>3.1948881789137379E-2</v>
      </c>
      <c r="E13" s="17">
        <f t="shared" si="0"/>
        <v>4.6979865771812082E-2</v>
      </c>
      <c r="F13" s="17">
        <f t="shared" si="0"/>
        <v>7.2784810126582278E-2</v>
      </c>
      <c r="G13" s="17">
        <f t="shared" si="0"/>
        <v>6.7567567567567571E-2</v>
      </c>
    </row>
    <row r="14" spans="1:16" x14ac:dyDescent="0.25">
      <c r="A14" s="10"/>
    </row>
    <row r="15" spans="1:16" x14ac:dyDescent="0.25">
      <c r="A15" s="10"/>
      <c r="B15" t="s">
        <v>45</v>
      </c>
      <c r="J15" t="s">
        <v>234</v>
      </c>
    </row>
    <row r="16" spans="1:16" x14ac:dyDescent="0.25">
      <c r="A16" s="10"/>
      <c r="J16" t="s">
        <v>0</v>
      </c>
    </row>
    <row r="17" spans="1:16" x14ac:dyDescent="0.25">
      <c r="A17" s="10" t="str">
        <f>J15</f>
        <v>Freedoms importance -- Abolishment of slavery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0.75</v>
      </c>
      <c r="D19" s="9">
        <f>M19/M24</f>
        <v>0.90717299578059074</v>
      </c>
      <c r="E19" s="9">
        <f>N19/N24</f>
        <v>0.72334293948126804</v>
      </c>
      <c r="F19" s="9">
        <f>O19/O24</f>
        <v>0.67543859649122806</v>
      </c>
      <c r="G19" s="9">
        <f>P19/P24</f>
        <v>0.71621621621621623</v>
      </c>
      <c r="K19" t="s">
        <v>39</v>
      </c>
      <c r="L19">
        <v>750</v>
      </c>
      <c r="M19">
        <v>215</v>
      </c>
      <c r="N19">
        <v>251</v>
      </c>
      <c r="O19">
        <v>231</v>
      </c>
      <c r="P19">
        <v>53</v>
      </c>
    </row>
    <row r="20" spans="1:16" x14ac:dyDescent="0.25">
      <c r="A20" s="10"/>
      <c r="B20" s="13" t="s">
        <v>40</v>
      </c>
      <c r="C20" s="9">
        <f>L20/L24</f>
        <v>0.14299999999999999</v>
      </c>
      <c r="D20" s="9">
        <f>M20/M24</f>
        <v>5.9071729957805907E-2</v>
      </c>
      <c r="E20" s="9">
        <f>N20/N24</f>
        <v>0.13544668587896252</v>
      </c>
      <c r="F20" s="9">
        <f>O20/O24</f>
        <v>0.21052631578947367</v>
      </c>
      <c r="G20" s="9">
        <f>P20/P24</f>
        <v>0.13513513513513514</v>
      </c>
      <c r="K20" t="s">
        <v>40</v>
      </c>
      <c r="L20">
        <v>143</v>
      </c>
      <c r="M20">
        <v>14</v>
      </c>
      <c r="N20">
        <v>47</v>
      </c>
      <c r="O20">
        <v>72</v>
      </c>
      <c r="P20">
        <v>10</v>
      </c>
    </row>
    <row r="21" spans="1:16" x14ac:dyDescent="0.25">
      <c r="A21" s="10"/>
      <c r="B21" s="13" t="s">
        <v>41</v>
      </c>
      <c r="C21" s="9">
        <f>L21/L24</f>
        <v>5.7000000000000002E-2</v>
      </c>
      <c r="D21" s="9">
        <f>M21/M24</f>
        <v>1.6877637130801686E-2</v>
      </c>
      <c r="E21" s="9">
        <f>N21/N24</f>
        <v>9.5100864553314124E-2</v>
      </c>
      <c r="F21" s="9">
        <f>O21/O24</f>
        <v>4.9707602339181284E-2</v>
      </c>
      <c r="G21" s="9">
        <f>P21/P24</f>
        <v>4.0540540540540543E-2</v>
      </c>
      <c r="K21" t="s">
        <v>41</v>
      </c>
      <c r="L21">
        <v>57</v>
      </c>
      <c r="M21">
        <v>4</v>
      </c>
      <c r="N21">
        <v>33</v>
      </c>
      <c r="O21">
        <v>17</v>
      </c>
      <c r="P21">
        <v>3</v>
      </c>
    </row>
    <row r="22" spans="1:16" x14ac:dyDescent="0.25">
      <c r="A22" s="10"/>
      <c r="B22" s="13" t="s">
        <v>44</v>
      </c>
      <c r="C22" s="9">
        <f>(L22+L23)/L24</f>
        <v>0.05</v>
      </c>
      <c r="D22" s="9">
        <f>(M22+M23)/M24</f>
        <v>1.6877637130801686E-2</v>
      </c>
      <c r="E22" s="9">
        <f>(N22+N23)/N24</f>
        <v>4.6109510086455328E-2</v>
      </c>
      <c r="F22" s="9">
        <f>(O22+O23)/O24</f>
        <v>6.4327485380116955E-2</v>
      </c>
      <c r="G22" s="9">
        <f>(P22+P23)/P24</f>
        <v>0.10810810810810811</v>
      </c>
      <c r="K22" t="s">
        <v>42</v>
      </c>
      <c r="L22">
        <v>25</v>
      </c>
      <c r="M22">
        <v>0</v>
      </c>
      <c r="N22">
        <v>8</v>
      </c>
      <c r="O22">
        <v>9</v>
      </c>
      <c r="P22">
        <v>8</v>
      </c>
    </row>
    <row r="23" spans="1:16" x14ac:dyDescent="0.25">
      <c r="A23" s="10"/>
      <c r="K23" t="s">
        <v>43</v>
      </c>
      <c r="L23">
        <v>25</v>
      </c>
      <c r="M23">
        <v>4</v>
      </c>
      <c r="N23">
        <v>8</v>
      </c>
      <c r="O23">
        <v>13</v>
      </c>
      <c r="P23">
        <v>0</v>
      </c>
    </row>
    <row r="24" spans="1:16" x14ac:dyDescent="0.25">
      <c r="A24" s="10"/>
      <c r="J24" t="s">
        <v>1</v>
      </c>
      <c r="L24">
        <v>1000</v>
      </c>
      <c r="M24">
        <v>237</v>
      </c>
      <c r="N24">
        <v>347</v>
      </c>
      <c r="O24">
        <v>342</v>
      </c>
      <c r="P24">
        <v>74</v>
      </c>
    </row>
    <row r="25" spans="1:16" x14ac:dyDescent="0.25">
      <c r="A25" s="10"/>
      <c r="B25" t="s">
        <v>338</v>
      </c>
      <c r="C25" s="17">
        <f>C19+C20</f>
        <v>0.89300000000000002</v>
      </c>
      <c r="D25" s="17">
        <f>D19+D20</f>
        <v>0.96624472573839659</v>
      </c>
      <c r="E25" s="17">
        <f>E19+E20</f>
        <v>0.85878962536023051</v>
      </c>
      <c r="F25" s="17">
        <f>F19+F20</f>
        <v>0.88596491228070173</v>
      </c>
      <c r="G25" s="17">
        <f>G19+G20</f>
        <v>0.85135135135135132</v>
      </c>
    </row>
    <row r="26" spans="1:16" x14ac:dyDescent="0.25">
      <c r="A26" s="10"/>
      <c r="B26" t="s">
        <v>41</v>
      </c>
      <c r="C26" s="17">
        <f t="shared" ref="C26:G27" si="1">C21</f>
        <v>5.7000000000000002E-2</v>
      </c>
      <c r="D26" s="17">
        <f t="shared" si="1"/>
        <v>1.6877637130801686E-2</v>
      </c>
      <c r="E26" s="17">
        <f t="shared" si="1"/>
        <v>9.5100864553314124E-2</v>
      </c>
      <c r="F26" s="17">
        <f t="shared" si="1"/>
        <v>4.9707602339181284E-2</v>
      </c>
      <c r="G26" s="17">
        <f t="shared" si="1"/>
        <v>4.0540540540540543E-2</v>
      </c>
    </row>
    <row r="27" spans="1:16" x14ac:dyDescent="0.25">
      <c r="A27" s="10"/>
      <c r="B27" t="s">
        <v>44</v>
      </c>
      <c r="C27" s="17">
        <f t="shared" si="1"/>
        <v>0.05</v>
      </c>
      <c r="D27" s="17">
        <f t="shared" si="1"/>
        <v>1.6877637130801686E-2</v>
      </c>
      <c r="E27" s="17">
        <f t="shared" si="1"/>
        <v>4.6109510086455328E-2</v>
      </c>
      <c r="F27" s="17">
        <f t="shared" si="1"/>
        <v>6.4327485380116955E-2</v>
      </c>
      <c r="G27" s="17">
        <f t="shared" si="1"/>
        <v>0.10810810810810811</v>
      </c>
    </row>
    <row r="28" spans="1:16" x14ac:dyDescent="0.25">
      <c r="A28" s="10"/>
    </row>
    <row r="29" spans="1:16" x14ac:dyDescent="0.25">
      <c r="A29" s="10"/>
      <c r="J29" t="s">
        <v>235</v>
      </c>
    </row>
    <row r="30" spans="1:16" x14ac:dyDescent="0.25">
      <c r="A30" s="10"/>
      <c r="J30" t="s">
        <v>0</v>
      </c>
    </row>
    <row r="31" spans="1:16" x14ac:dyDescent="0.25">
      <c r="A31" s="10" t="str">
        <f>J29</f>
        <v>Freedoms importance -- Abolishment of slavery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0.74974974974974973</v>
      </c>
      <c r="D33" s="9">
        <f>M33/M38</f>
        <v>0.73170731707317072</v>
      </c>
      <c r="E33" s="9">
        <f>N33/N38</f>
        <v>0.74881516587677721</v>
      </c>
      <c r="F33" s="9">
        <f>O33/O38</f>
        <v>0.90410958904109584</v>
      </c>
      <c r="G33" s="9">
        <f>P33/P38</f>
        <v>0.76271186440677963</v>
      </c>
      <c r="K33" t="s">
        <v>39</v>
      </c>
      <c r="L33">
        <v>749</v>
      </c>
      <c r="M33">
        <v>480</v>
      </c>
      <c r="N33">
        <v>158</v>
      </c>
      <c r="O33">
        <v>66</v>
      </c>
      <c r="P33">
        <v>45</v>
      </c>
    </row>
    <row r="34" spans="1:16" x14ac:dyDescent="0.25">
      <c r="A34" s="10"/>
      <c r="B34" s="13" t="s">
        <v>40</v>
      </c>
      <c r="C34" s="9">
        <f>L34/L38</f>
        <v>0.14214214214214213</v>
      </c>
      <c r="D34" s="9">
        <f>M34/M38</f>
        <v>0.15396341463414634</v>
      </c>
      <c r="E34" s="9">
        <f>N34/N38</f>
        <v>0.15639810426540285</v>
      </c>
      <c r="F34" s="9">
        <f>O34/O38</f>
        <v>2.7397260273972601E-2</v>
      </c>
      <c r="G34" s="9">
        <f>P34/P38</f>
        <v>0.10169491525423729</v>
      </c>
      <c r="K34" t="s">
        <v>40</v>
      </c>
      <c r="L34">
        <v>142</v>
      </c>
      <c r="M34">
        <v>101</v>
      </c>
      <c r="N34">
        <v>33</v>
      </c>
      <c r="O34">
        <v>2</v>
      </c>
      <c r="P34">
        <v>6</v>
      </c>
    </row>
    <row r="35" spans="1:16" x14ac:dyDescent="0.25">
      <c r="A35" s="10"/>
      <c r="B35" s="13" t="s">
        <v>41</v>
      </c>
      <c r="C35" s="9">
        <f>L35/L38</f>
        <v>5.7057057057057055E-2</v>
      </c>
      <c r="D35" s="9">
        <f>M35/M38</f>
        <v>5.4878048780487805E-2</v>
      </c>
      <c r="E35" s="9">
        <f>N35/N38</f>
        <v>6.1611374407582936E-2</v>
      </c>
      <c r="F35" s="9">
        <f>O35/O38</f>
        <v>4.1095890410958902E-2</v>
      </c>
      <c r="G35" s="9">
        <f>P35/P38</f>
        <v>8.4745762711864403E-2</v>
      </c>
      <c r="K35" t="s">
        <v>41</v>
      </c>
      <c r="L35">
        <v>57</v>
      </c>
      <c r="M35">
        <v>36</v>
      </c>
      <c r="N35">
        <v>13</v>
      </c>
      <c r="O35">
        <v>3</v>
      </c>
      <c r="P35">
        <v>5</v>
      </c>
    </row>
    <row r="36" spans="1:16" x14ac:dyDescent="0.25">
      <c r="A36" s="10"/>
      <c r="B36" s="13" t="s">
        <v>44</v>
      </c>
      <c r="C36" s="9">
        <f>(L36+L37)/L38</f>
        <v>5.1051051051051052E-2</v>
      </c>
      <c r="D36" s="9">
        <f>(M36+M37)/M38</f>
        <v>5.9451219512195119E-2</v>
      </c>
      <c r="E36" s="9">
        <f>(N36+N37)/N38</f>
        <v>3.3175355450236969E-2</v>
      </c>
      <c r="F36" s="9">
        <f>(O36+O37)/O38</f>
        <v>2.7397260273972601E-2</v>
      </c>
      <c r="G36" s="9">
        <f>(P36+P37)/P38</f>
        <v>5.0847457627118647E-2</v>
      </c>
      <c r="K36" t="s">
        <v>42</v>
      </c>
      <c r="L36">
        <v>26</v>
      </c>
      <c r="M36">
        <v>20</v>
      </c>
      <c r="N36">
        <v>5</v>
      </c>
      <c r="O36">
        <v>0</v>
      </c>
      <c r="P36">
        <v>1</v>
      </c>
    </row>
    <row r="37" spans="1:16" x14ac:dyDescent="0.25">
      <c r="A37" s="10"/>
      <c r="K37" t="s">
        <v>43</v>
      </c>
      <c r="L37">
        <v>25</v>
      </c>
      <c r="M37">
        <v>19</v>
      </c>
      <c r="N37">
        <v>2</v>
      </c>
      <c r="O37">
        <v>2</v>
      </c>
      <c r="P37">
        <v>2</v>
      </c>
    </row>
    <row r="38" spans="1:16" x14ac:dyDescent="0.25">
      <c r="A38" s="10"/>
      <c r="J38" t="s">
        <v>1</v>
      </c>
      <c r="L38">
        <v>999</v>
      </c>
      <c r="M38">
        <v>656</v>
      </c>
      <c r="N38">
        <v>211</v>
      </c>
      <c r="O38">
        <v>73</v>
      </c>
      <c r="P38">
        <v>59</v>
      </c>
    </row>
    <row r="39" spans="1:16" x14ac:dyDescent="0.25">
      <c r="A39" s="10"/>
      <c r="B39" t="s">
        <v>338</v>
      </c>
      <c r="C39" s="17">
        <f>C33+C34</f>
        <v>0.89189189189189189</v>
      </c>
      <c r="D39" s="17">
        <f>D33+D34</f>
        <v>0.88567073170731703</v>
      </c>
      <c r="E39" s="17">
        <f>E33+E34</f>
        <v>0.90521327014218</v>
      </c>
      <c r="F39" s="17">
        <f>F33+F34</f>
        <v>0.93150684931506844</v>
      </c>
      <c r="G39" s="17">
        <f>G33+G34</f>
        <v>0.86440677966101687</v>
      </c>
    </row>
    <row r="40" spans="1:16" x14ac:dyDescent="0.25">
      <c r="A40" s="10"/>
      <c r="B40" t="s">
        <v>41</v>
      </c>
      <c r="C40" s="17">
        <f t="shared" ref="C40:G41" si="2">C35</f>
        <v>5.7057057057057055E-2</v>
      </c>
      <c r="D40" s="17">
        <f t="shared" si="2"/>
        <v>5.4878048780487805E-2</v>
      </c>
      <c r="E40" s="17">
        <f t="shared" si="2"/>
        <v>6.1611374407582936E-2</v>
      </c>
      <c r="F40" s="17">
        <f t="shared" si="2"/>
        <v>4.1095890410958902E-2</v>
      </c>
      <c r="G40" s="17">
        <f t="shared" si="2"/>
        <v>8.4745762711864403E-2</v>
      </c>
    </row>
    <row r="41" spans="1:16" x14ac:dyDescent="0.25">
      <c r="A41" s="10"/>
      <c r="B41" t="s">
        <v>44</v>
      </c>
      <c r="C41" s="17">
        <f t="shared" si="2"/>
        <v>5.1051051051051052E-2</v>
      </c>
      <c r="D41" s="17">
        <f t="shared" si="2"/>
        <v>5.9451219512195119E-2</v>
      </c>
      <c r="E41" s="17">
        <f t="shared" si="2"/>
        <v>3.3175355450236969E-2</v>
      </c>
      <c r="F41" s="17">
        <f t="shared" si="2"/>
        <v>2.7397260273972601E-2</v>
      </c>
      <c r="G41" s="17">
        <f t="shared" si="2"/>
        <v>5.0847457627118647E-2</v>
      </c>
    </row>
    <row r="42" spans="1:16" x14ac:dyDescent="0.25">
      <c r="A42" s="10"/>
    </row>
    <row r="43" spans="1:16" x14ac:dyDescent="0.25">
      <c r="A43" s="10"/>
    </row>
    <row r="44" spans="1:16" x14ac:dyDescent="0.25">
      <c r="A44" s="10"/>
      <c r="J44" t="s">
        <v>236</v>
      </c>
    </row>
    <row r="45" spans="1:16" x14ac:dyDescent="0.25">
      <c r="A45" s="10"/>
      <c r="J45" t="s">
        <v>0</v>
      </c>
    </row>
    <row r="46" spans="1:16" x14ac:dyDescent="0.25">
      <c r="A46" s="10" t="str">
        <f>J44</f>
        <v>Freedoms importance -- Abolishment of slavery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0.7492507492507493</v>
      </c>
      <c r="D48" s="9">
        <f>M48/M53</f>
        <v>0.72117400419287214</v>
      </c>
      <c r="E48" s="9">
        <f>N48/N53</f>
        <v>0.77480916030534353</v>
      </c>
      <c r="K48" t="s">
        <v>39</v>
      </c>
      <c r="L48">
        <v>750</v>
      </c>
      <c r="M48">
        <v>344</v>
      </c>
      <c r="N48">
        <v>406</v>
      </c>
    </row>
    <row r="49" spans="1:15" x14ac:dyDescent="0.25">
      <c r="A49" s="10"/>
      <c r="B49" s="13" t="s">
        <v>40</v>
      </c>
      <c r="C49" s="9">
        <f>L49/L53</f>
        <v>0.14285714285714285</v>
      </c>
      <c r="D49" s="9">
        <f>M49/M53</f>
        <v>0.15932914046121593</v>
      </c>
      <c r="E49" s="9">
        <f>N49/N53</f>
        <v>0.12786259541984732</v>
      </c>
      <c r="K49" t="s">
        <v>40</v>
      </c>
      <c r="L49">
        <v>143</v>
      </c>
      <c r="M49">
        <v>76</v>
      </c>
      <c r="N49">
        <v>67</v>
      </c>
    </row>
    <row r="50" spans="1:15" x14ac:dyDescent="0.25">
      <c r="A50" s="10"/>
      <c r="B50" s="13" t="s">
        <v>41</v>
      </c>
      <c r="C50" s="9">
        <f>L50/L53</f>
        <v>5.6943056943056944E-2</v>
      </c>
      <c r="D50" s="9">
        <f>M50/M53</f>
        <v>5.6603773584905662E-2</v>
      </c>
      <c r="E50" s="9">
        <f>N50/N53</f>
        <v>5.7251908396946563E-2</v>
      </c>
      <c r="K50" t="s">
        <v>41</v>
      </c>
      <c r="L50">
        <v>57</v>
      </c>
      <c r="M50">
        <v>27</v>
      </c>
      <c r="N50">
        <v>30</v>
      </c>
    </row>
    <row r="51" spans="1:15" x14ac:dyDescent="0.25">
      <c r="A51" s="10"/>
      <c r="B51" s="13" t="s">
        <v>44</v>
      </c>
      <c r="C51" s="9">
        <f>(L51+L52)/L53</f>
        <v>5.0949050949050952E-2</v>
      </c>
      <c r="D51" s="9">
        <f>(M51+M52)/M53</f>
        <v>6.2893081761006289E-2</v>
      </c>
      <c r="E51" s="9">
        <f>(N51+N52)/N53</f>
        <v>4.0076335877862593E-2</v>
      </c>
      <c r="K51" t="s">
        <v>42</v>
      </c>
      <c r="L51">
        <v>25</v>
      </c>
      <c r="M51">
        <v>17</v>
      </c>
      <c r="N51">
        <v>8</v>
      </c>
    </row>
    <row r="52" spans="1:15" x14ac:dyDescent="0.25">
      <c r="A52" s="10"/>
      <c r="K52" t="s">
        <v>43</v>
      </c>
      <c r="L52">
        <v>26</v>
      </c>
      <c r="M52">
        <v>13</v>
      </c>
      <c r="N52">
        <v>13</v>
      </c>
    </row>
    <row r="53" spans="1:15" x14ac:dyDescent="0.25">
      <c r="A53" s="10"/>
      <c r="J53" t="s">
        <v>1</v>
      </c>
      <c r="L53">
        <v>1001</v>
      </c>
      <c r="M53">
        <v>477</v>
      </c>
      <c r="N53">
        <v>524</v>
      </c>
    </row>
    <row r="54" spans="1:15" x14ac:dyDescent="0.25">
      <c r="A54" s="10"/>
      <c r="B54" t="s">
        <v>338</v>
      </c>
      <c r="C54" s="17">
        <f>C48+C49</f>
        <v>0.89210789210789221</v>
      </c>
      <c r="D54" s="17">
        <f>D48+D49</f>
        <v>0.88050314465408808</v>
      </c>
      <c r="E54" s="17">
        <f>E48+E49</f>
        <v>0.90267175572519087</v>
      </c>
    </row>
    <row r="55" spans="1:15" x14ac:dyDescent="0.25">
      <c r="A55" s="10"/>
      <c r="B55" t="s">
        <v>41</v>
      </c>
      <c r="C55" s="17">
        <f t="shared" ref="C55:E56" si="3">C50</f>
        <v>5.6943056943056944E-2</v>
      </c>
      <c r="D55" s="17">
        <f t="shared" si="3"/>
        <v>5.6603773584905662E-2</v>
      </c>
      <c r="E55" s="17">
        <f t="shared" si="3"/>
        <v>5.7251908396946563E-2</v>
      </c>
    </row>
    <row r="56" spans="1:15" x14ac:dyDescent="0.25">
      <c r="A56" s="10"/>
      <c r="B56" t="s">
        <v>44</v>
      </c>
      <c r="C56" s="17">
        <f t="shared" si="3"/>
        <v>5.0949050949050952E-2</v>
      </c>
      <c r="D56" s="17">
        <f t="shared" si="3"/>
        <v>6.2893081761006289E-2</v>
      </c>
      <c r="E56" s="17">
        <f t="shared" si="3"/>
        <v>4.0076335877862593E-2</v>
      </c>
    </row>
    <row r="57" spans="1:15" x14ac:dyDescent="0.25">
      <c r="A57" s="10"/>
    </row>
    <row r="58" spans="1:15" x14ac:dyDescent="0.25">
      <c r="A58" s="10"/>
    </row>
    <row r="59" spans="1:15" x14ac:dyDescent="0.25">
      <c r="A59" s="10"/>
      <c r="J59" t="s">
        <v>237</v>
      </c>
    </row>
    <row r="60" spans="1:15" x14ac:dyDescent="0.25">
      <c r="A60" s="10"/>
      <c r="J60" t="s">
        <v>0</v>
      </c>
    </row>
    <row r="61" spans="1:15" x14ac:dyDescent="0.25">
      <c r="A61" s="10" t="str">
        <f>J59</f>
        <v>Freedoms importance -- Abolishment of slavery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0.74974974974974973</v>
      </c>
      <c r="D63" s="9">
        <f>M63/M68</f>
        <v>0.78911564625850339</v>
      </c>
      <c r="E63" s="9">
        <f>N63/N68</f>
        <v>0.75</v>
      </c>
      <c r="F63" s="9">
        <f>O63/O68</f>
        <v>0.72406181015452542</v>
      </c>
      <c r="G63" s="7"/>
      <c r="K63" t="s">
        <v>39</v>
      </c>
      <c r="L63">
        <v>749</v>
      </c>
      <c r="M63">
        <v>232</v>
      </c>
      <c r="N63">
        <v>189</v>
      </c>
      <c r="O63">
        <v>328</v>
      </c>
    </row>
    <row r="64" spans="1:15" x14ac:dyDescent="0.25">
      <c r="A64" s="10"/>
      <c r="B64" t="s">
        <v>40</v>
      </c>
      <c r="C64" s="9">
        <f>L64/L68</f>
        <v>0.14314314314314314</v>
      </c>
      <c r="D64" s="9">
        <f>M64/M68</f>
        <v>0.1326530612244898</v>
      </c>
      <c r="E64" s="9">
        <f>N64/N68</f>
        <v>0.12698412698412698</v>
      </c>
      <c r="F64" s="9">
        <f>O64/O68</f>
        <v>0.15894039735099338</v>
      </c>
      <c r="G64" s="7"/>
      <c r="K64" t="s">
        <v>40</v>
      </c>
      <c r="L64">
        <v>143</v>
      </c>
      <c r="M64">
        <v>39</v>
      </c>
      <c r="N64">
        <v>32</v>
      </c>
      <c r="O64">
        <v>72</v>
      </c>
    </row>
    <row r="65" spans="1:15" x14ac:dyDescent="0.25">
      <c r="A65" s="10"/>
      <c r="B65" t="s">
        <v>41</v>
      </c>
      <c r="C65" s="9">
        <f>L65/L68</f>
        <v>5.6056056056056056E-2</v>
      </c>
      <c r="D65" s="9">
        <f>M65/M68</f>
        <v>3.4013605442176874E-2</v>
      </c>
      <c r="E65" s="9">
        <f>N65/N68</f>
        <v>6.3492063492063489E-2</v>
      </c>
      <c r="F65" s="9">
        <f>O65/O68</f>
        <v>6.6225165562913912E-2</v>
      </c>
      <c r="G65" s="7"/>
      <c r="K65" t="s">
        <v>41</v>
      </c>
      <c r="L65">
        <v>56</v>
      </c>
      <c r="M65">
        <v>10</v>
      </c>
      <c r="N65">
        <v>16</v>
      </c>
      <c r="O65">
        <v>30</v>
      </c>
    </row>
    <row r="66" spans="1:15" x14ac:dyDescent="0.25">
      <c r="A66" s="10"/>
      <c r="B66" t="s">
        <v>44</v>
      </c>
      <c r="C66" s="9">
        <f>(L66+L67)/L68</f>
        <v>5.1051051051051052E-2</v>
      </c>
      <c r="D66" s="9">
        <f>(M66+M67)/M68</f>
        <v>4.4217687074829932E-2</v>
      </c>
      <c r="E66" s="9">
        <f>(N66+N67)/N68</f>
        <v>5.9523809523809521E-2</v>
      </c>
      <c r="F66" s="9">
        <f>(O66+O67)/O68</f>
        <v>5.0772626931567331E-2</v>
      </c>
      <c r="G66" s="7"/>
      <c r="K66" t="s">
        <v>42</v>
      </c>
      <c r="L66">
        <v>26</v>
      </c>
      <c r="M66">
        <v>8</v>
      </c>
      <c r="N66">
        <v>6</v>
      </c>
      <c r="O66">
        <v>12</v>
      </c>
    </row>
    <row r="67" spans="1:15" x14ac:dyDescent="0.25">
      <c r="A67" s="10"/>
      <c r="K67" t="s">
        <v>43</v>
      </c>
      <c r="L67">
        <v>25</v>
      </c>
      <c r="M67">
        <v>5</v>
      </c>
      <c r="N67">
        <v>9</v>
      </c>
      <c r="O67">
        <v>11</v>
      </c>
    </row>
    <row r="68" spans="1:15" x14ac:dyDescent="0.25">
      <c r="A68" s="10"/>
      <c r="J68" t="s">
        <v>1</v>
      </c>
      <c r="L68">
        <v>999</v>
      </c>
      <c r="M68">
        <v>294</v>
      </c>
      <c r="N68">
        <v>252</v>
      </c>
      <c r="O68">
        <v>453</v>
      </c>
    </row>
    <row r="69" spans="1:15" x14ac:dyDescent="0.25">
      <c r="A69" s="10"/>
      <c r="B69" t="s">
        <v>338</v>
      </c>
      <c r="C69" s="17">
        <f>C63+C64</f>
        <v>0.89289289289289286</v>
      </c>
      <c r="D69" s="17">
        <f>D63+D64</f>
        <v>0.92176870748299322</v>
      </c>
      <c r="E69" s="17">
        <f>E63+E64</f>
        <v>0.87698412698412698</v>
      </c>
      <c r="F69" s="17">
        <f>F63+F64</f>
        <v>0.88300220750551883</v>
      </c>
    </row>
    <row r="70" spans="1:15" x14ac:dyDescent="0.25">
      <c r="A70" s="10"/>
      <c r="B70" t="s">
        <v>41</v>
      </c>
      <c r="C70" s="17">
        <f t="shared" ref="C70:F71" si="4">C65</f>
        <v>5.6056056056056056E-2</v>
      </c>
      <c r="D70" s="17">
        <f t="shared" si="4"/>
        <v>3.4013605442176874E-2</v>
      </c>
      <c r="E70" s="17">
        <f t="shared" si="4"/>
        <v>6.3492063492063489E-2</v>
      </c>
      <c r="F70" s="17">
        <f t="shared" si="4"/>
        <v>6.6225165562913912E-2</v>
      </c>
    </row>
    <row r="71" spans="1:15" x14ac:dyDescent="0.25">
      <c r="A71" s="10"/>
      <c r="B71" t="s">
        <v>44</v>
      </c>
      <c r="C71" s="17">
        <f t="shared" si="4"/>
        <v>5.1051051051051052E-2</v>
      </c>
      <c r="D71" s="17">
        <f t="shared" si="4"/>
        <v>4.4217687074829932E-2</v>
      </c>
      <c r="E71" s="17">
        <f t="shared" si="4"/>
        <v>5.9523809523809521E-2</v>
      </c>
      <c r="F71" s="17">
        <f t="shared" si="4"/>
        <v>5.0772626931567331E-2</v>
      </c>
    </row>
    <row r="72" spans="1:15" x14ac:dyDescent="0.25">
      <c r="A72" s="10"/>
    </row>
    <row r="73" spans="1:15" x14ac:dyDescent="0.25">
      <c r="A73" s="10"/>
    </row>
    <row r="74" spans="1:15" x14ac:dyDescent="0.25">
      <c r="A74" s="10"/>
      <c r="J74" t="s">
        <v>238</v>
      </c>
    </row>
    <row r="75" spans="1:15" x14ac:dyDescent="0.25">
      <c r="A75" s="10"/>
      <c r="J75" t="s">
        <v>0</v>
      </c>
    </row>
    <row r="76" spans="1:15" x14ac:dyDescent="0.25">
      <c r="A76" s="10" t="str">
        <f>J74</f>
        <v>Freedoms importance -- Abolishment of slavery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0.74850299401197606</v>
      </c>
      <c r="D78" s="9">
        <f>M78/M83</f>
        <v>0.71883289124668437</v>
      </c>
      <c r="E78" s="9">
        <f>N78/N83</f>
        <v>0.75747508305647837</v>
      </c>
      <c r="F78" s="9">
        <f>O78/O83</f>
        <v>0.77469135802469136</v>
      </c>
      <c r="G78" s="7"/>
      <c r="K78" t="s">
        <v>39</v>
      </c>
      <c r="L78">
        <v>750</v>
      </c>
      <c r="M78">
        <v>271</v>
      </c>
      <c r="N78">
        <v>228</v>
      </c>
      <c r="O78">
        <v>251</v>
      </c>
    </row>
    <row r="79" spans="1:15" x14ac:dyDescent="0.25">
      <c r="A79" s="10"/>
      <c r="B79" s="13" t="s">
        <v>40</v>
      </c>
      <c r="C79" s="9">
        <f>L79/L83</f>
        <v>0.14271457085828343</v>
      </c>
      <c r="D79" s="9">
        <f>M79/M83</f>
        <v>0.15384615384615385</v>
      </c>
      <c r="E79" s="9">
        <f>N79/N83</f>
        <v>0.13621262458471761</v>
      </c>
      <c r="F79" s="9">
        <f>O79/O83</f>
        <v>0.13580246913580246</v>
      </c>
      <c r="G79" s="7"/>
      <c r="K79" t="s">
        <v>40</v>
      </c>
      <c r="L79">
        <v>143</v>
      </c>
      <c r="M79">
        <v>58</v>
      </c>
      <c r="N79">
        <v>41</v>
      </c>
      <c r="O79">
        <v>44</v>
      </c>
    </row>
    <row r="80" spans="1:15" x14ac:dyDescent="0.25">
      <c r="A80" s="10"/>
      <c r="B80" s="13" t="s">
        <v>41</v>
      </c>
      <c r="C80" s="9">
        <f>L80/L83</f>
        <v>5.6886227544910177E-2</v>
      </c>
      <c r="D80" s="9">
        <f>M80/M83</f>
        <v>6.8965517241379309E-2</v>
      </c>
      <c r="E80" s="9">
        <f>N80/N83</f>
        <v>3.9867109634551492E-2</v>
      </c>
      <c r="F80" s="9">
        <f>O80/O83</f>
        <v>5.8641975308641972E-2</v>
      </c>
      <c r="G80" s="7"/>
      <c r="K80" t="s">
        <v>41</v>
      </c>
      <c r="L80">
        <v>57</v>
      </c>
      <c r="M80">
        <v>26</v>
      </c>
      <c r="N80">
        <v>12</v>
      </c>
      <c r="O80">
        <v>19</v>
      </c>
    </row>
    <row r="81" spans="1:16" x14ac:dyDescent="0.25">
      <c r="A81" s="10"/>
      <c r="B81" s="13" t="s">
        <v>44</v>
      </c>
      <c r="C81" s="9">
        <f>(L81+L82)/L83</f>
        <v>5.1896207584830337E-2</v>
      </c>
      <c r="D81" s="9">
        <f>(M81+M82)/M83</f>
        <v>5.8355437665782495E-2</v>
      </c>
      <c r="E81" s="9">
        <f>(N81+N82)/N83</f>
        <v>6.6445182724252497E-2</v>
      </c>
      <c r="F81" s="9">
        <f>(O81+O82)/O83</f>
        <v>3.0864197530864196E-2</v>
      </c>
      <c r="G81" s="7"/>
      <c r="K81" t="s">
        <v>42</v>
      </c>
      <c r="L81">
        <v>26</v>
      </c>
      <c r="M81">
        <v>12</v>
      </c>
      <c r="N81">
        <v>11</v>
      </c>
      <c r="O81">
        <v>3</v>
      </c>
    </row>
    <row r="82" spans="1:16" x14ac:dyDescent="0.25">
      <c r="A82" s="10"/>
      <c r="K82" t="s">
        <v>43</v>
      </c>
      <c r="L82">
        <v>26</v>
      </c>
      <c r="M82">
        <v>10</v>
      </c>
      <c r="N82">
        <v>9</v>
      </c>
      <c r="O82">
        <v>7</v>
      </c>
    </row>
    <row r="83" spans="1:16" x14ac:dyDescent="0.25">
      <c r="A83" s="10"/>
      <c r="J83" t="s">
        <v>1</v>
      </c>
      <c r="L83">
        <v>1002</v>
      </c>
      <c r="M83">
        <v>377</v>
      </c>
      <c r="N83">
        <v>301</v>
      </c>
      <c r="O83">
        <v>324</v>
      </c>
    </row>
    <row r="84" spans="1:16" x14ac:dyDescent="0.25">
      <c r="A84" s="10"/>
      <c r="B84" t="s">
        <v>338</v>
      </c>
      <c r="C84" s="17">
        <f>C78+C79</f>
        <v>0.89121756487025949</v>
      </c>
      <c r="D84" s="17">
        <f>D78+D79</f>
        <v>0.87267904509283822</v>
      </c>
      <c r="E84" s="17">
        <f>E78+E79</f>
        <v>0.89368770764119598</v>
      </c>
      <c r="F84" s="17">
        <f>F78+F79</f>
        <v>0.91049382716049387</v>
      </c>
    </row>
    <row r="85" spans="1:16" x14ac:dyDescent="0.25">
      <c r="A85" s="10"/>
      <c r="B85" t="s">
        <v>41</v>
      </c>
      <c r="C85" s="17">
        <f t="shared" ref="C85:F86" si="5">C80</f>
        <v>5.6886227544910177E-2</v>
      </c>
      <c r="D85" s="17">
        <f t="shared" si="5"/>
        <v>6.8965517241379309E-2</v>
      </c>
      <c r="E85" s="17">
        <f t="shared" si="5"/>
        <v>3.9867109634551492E-2</v>
      </c>
      <c r="F85" s="17">
        <f t="shared" si="5"/>
        <v>5.8641975308641972E-2</v>
      </c>
    </row>
    <row r="86" spans="1:16" x14ac:dyDescent="0.25">
      <c r="A86" s="10"/>
      <c r="B86" t="s">
        <v>44</v>
      </c>
      <c r="C86" s="17">
        <f t="shared" si="5"/>
        <v>5.1896207584830337E-2</v>
      </c>
      <c r="D86" s="17">
        <f t="shared" si="5"/>
        <v>5.8355437665782495E-2</v>
      </c>
      <c r="E86" s="17">
        <f t="shared" si="5"/>
        <v>6.6445182724252497E-2</v>
      </c>
      <c r="F86" s="17">
        <f t="shared" si="5"/>
        <v>3.0864197530864196E-2</v>
      </c>
    </row>
    <row r="87" spans="1:16" x14ac:dyDescent="0.25">
      <c r="A87" s="10"/>
    </row>
    <row r="88" spans="1:16" x14ac:dyDescent="0.25">
      <c r="A88" s="10"/>
    </row>
    <row r="89" spans="1:16" x14ac:dyDescent="0.25">
      <c r="A89" s="10"/>
      <c r="J89" t="s">
        <v>239</v>
      </c>
    </row>
    <row r="90" spans="1:16" x14ac:dyDescent="0.25">
      <c r="A90" s="10"/>
      <c r="J90" t="s">
        <v>0</v>
      </c>
    </row>
    <row r="91" spans="1:16" x14ac:dyDescent="0.25">
      <c r="A91" s="10" t="str">
        <f>J89</f>
        <v>Freedoms importance -- Abolishment of slavery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0.749</v>
      </c>
      <c r="D93" s="9">
        <f>M93/M98</f>
        <v>0.75244299674267101</v>
      </c>
      <c r="E93" s="9">
        <f>N93/N98</f>
        <v>0.78823529411764703</v>
      </c>
      <c r="F93" s="9">
        <f>O93/O98</f>
        <v>0.73764258555133078</v>
      </c>
      <c r="G93" s="9">
        <f>P93/P98</f>
        <v>0.70285714285714285</v>
      </c>
      <c r="K93" t="s">
        <v>39</v>
      </c>
      <c r="L93">
        <v>749</v>
      </c>
      <c r="M93">
        <v>231</v>
      </c>
      <c r="N93">
        <v>201</v>
      </c>
      <c r="O93">
        <v>194</v>
      </c>
      <c r="P93">
        <v>123</v>
      </c>
    </row>
    <row r="94" spans="1:16" x14ac:dyDescent="0.25">
      <c r="A94" s="10"/>
      <c r="B94" s="13" t="s">
        <v>40</v>
      </c>
      <c r="C94" s="9">
        <f>L94/L98</f>
        <v>0.14399999999999999</v>
      </c>
      <c r="D94" s="9">
        <f>M94/M98</f>
        <v>0.17263843648208468</v>
      </c>
      <c r="E94" s="9">
        <f>N94/N98</f>
        <v>0.10588235294117647</v>
      </c>
      <c r="F94" s="9">
        <f>O94/O98</f>
        <v>0.1596958174904943</v>
      </c>
      <c r="G94" s="9">
        <f>P94/P98</f>
        <v>0.12571428571428572</v>
      </c>
      <c r="K94" t="s">
        <v>40</v>
      </c>
      <c r="L94">
        <v>144</v>
      </c>
      <c r="M94">
        <v>53</v>
      </c>
      <c r="N94">
        <v>27</v>
      </c>
      <c r="O94">
        <v>42</v>
      </c>
      <c r="P94">
        <v>22</v>
      </c>
    </row>
    <row r="95" spans="1:16" x14ac:dyDescent="0.25">
      <c r="A95" s="10"/>
      <c r="B95" s="13" t="s">
        <v>41</v>
      </c>
      <c r="C95" s="9">
        <f>L95/L98</f>
        <v>5.6000000000000001E-2</v>
      </c>
      <c r="D95" s="9">
        <f>M95/M98</f>
        <v>2.9315960912052116E-2</v>
      </c>
      <c r="E95" s="9">
        <f>N95/N98</f>
        <v>4.3137254901960784E-2</v>
      </c>
      <c r="F95" s="9">
        <f>O95/O98</f>
        <v>7.2243346007604556E-2</v>
      </c>
      <c r="G95" s="9">
        <f>P95/P98</f>
        <v>9.7142857142857142E-2</v>
      </c>
      <c r="K95" t="s">
        <v>41</v>
      </c>
      <c r="L95">
        <v>56</v>
      </c>
      <c r="M95">
        <v>9</v>
      </c>
      <c r="N95">
        <v>11</v>
      </c>
      <c r="O95">
        <v>19</v>
      </c>
      <c r="P95">
        <v>17</v>
      </c>
    </row>
    <row r="96" spans="1:16" x14ac:dyDescent="0.25">
      <c r="A96" s="10"/>
      <c r="B96" s="13" t="s">
        <v>44</v>
      </c>
      <c r="C96" s="9">
        <f>(L96+L97)/L98</f>
        <v>5.0999999999999997E-2</v>
      </c>
      <c r="D96" s="9">
        <f>(M96+M97)/M98</f>
        <v>4.5602605863192182E-2</v>
      </c>
      <c r="E96" s="9">
        <f>(N96+N97)/N98</f>
        <v>6.2745098039215685E-2</v>
      </c>
      <c r="F96" s="9">
        <f>(O96+O97)/O98</f>
        <v>3.0418250950570342E-2</v>
      </c>
      <c r="G96" s="9">
        <f>(P96+P97)/P98</f>
        <v>7.4285714285714288E-2</v>
      </c>
      <c r="K96" t="s">
        <v>42</v>
      </c>
      <c r="L96">
        <v>26</v>
      </c>
      <c r="M96">
        <v>6</v>
      </c>
      <c r="N96">
        <v>9</v>
      </c>
      <c r="O96">
        <v>3</v>
      </c>
      <c r="P96">
        <v>8</v>
      </c>
    </row>
    <row r="97" spans="1:16" x14ac:dyDescent="0.25">
      <c r="A97" s="10"/>
      <c r="K97" t="s">
        <v>43</v>
      </c>
      <c r="L97">
        <v>25</v>
      </c>
      <c r="M97">
        <v>8</v>
      </c>
      <c r="N97">
        <v>7</v>
      </c>
      <c r="O97">
        <v>5</v>
      </c>
      <c r="P97">
        <v>5</v>
      </c>
    </row>
    <row r="98" spans="1:16" x14ac:dyDescent="0.25">
      <c r="A98" s="10"/>
      <c r="J98" t="s">
        <v>1</v>
      </c>
      <c r="L98">
        <v>1000</v>
      </c>
      <c r="M98">
        <v>307</v>
      </c>
      <c r="N98">
        <v>255</v>
      </c>
      <c r="O98">
        <v>263</v>
      </c>
      <c r="P98">
        <v>175</v>
      </c>
    </row>
    <row r="99" spans="1:16" x14ac:dyDescent="0.25">
      <c r="A99" s="10"/>
      <c r="B99" t="s">
        <v>338</v>
      </c>
      <c r="C99" s="17">
        <f>C93+C94</f>
        <v>0.89300000000000002</v>
      </c>
      <c r="D99" s="17">
        <f>D93+D94</f>
        <v>0.92508143322475567</v>
      </c>
      <c r="E99" s="17">
        <f>E93+E94</f>
        <v>0.89411764705882346</v>
      </c>
      <c r="F99" s="17">
        <f>F93+F94</f>
        <v>0.89733840304182511</v>
      </c>
      <c r="G99" s="17">
        <f>G93+G94</f>
        <v>0.82857142857142851</v>
      </c>
    </row>
    <row r="100" spans="1:16" x14ac:dyDescent="0.25">
      <c r="A100" s="10"/>
      <c r="B100" t="s">
        <v>41</v>
      </c>
      <c r="C100" s="17">
        <f t="shared" ref="C100:G101" si="6">C95</f>
        <v>5.6000000000000001E-2</v>
      </c>
      <c r="D100" s="17">
        <f t="shared" si="6"/>
        <v>2.9315960912052116E-2</v>
      </c>
      <c r="E100" s="17">
        <f t="shared" si="6"/>
        <v>4.3137254901960784E-2</v>
      </c>
      <c r="F100" s="17">
        <f t="shared" si="6"/>
        <v>7.2243346007604556E-2</v>
      </c>
      <c r="G100" s="17">
        <f t="shared" si="6"/>
        <v>9.7142857142857142E-2</v>
      </c>
    </row>
    <row r="101" spans="1:16" x14ac:dyDescent="0.25">
      <c r="A101" s="10"/>
      <c r="B101" t="s">
        <v>44</v>
      </c>
      <c r="C101" s="17">
        <f t="shared" si="6"/>
        <v>5.0999999999999997E-2</v>
      </c>
      <c r="D101" s="17">
        <f t="shared" si="6"/>
        <v>4.5602605863192182E-2</v>
      </c>
      <c r="E101" s="17">
        <f t="shared" si="6"/>
        <v>6.2745098039215685E-2</v>
      </c>
      <c r="F101" s="17">
        <f t="shared" si="6"/>
        <v>3.0418250950570342E-2</v>
      </c>
      <c r="G101" s="17">
        <f t="shared" si="6"/>
        <v>7.4285714285714288E-2</v>
      </c>
    </row>
    <row r="102" spans="1:16" x14ac:dyDescent="0.25">
      <c r="A102" s="10"/>
    </row>
    <row r="103" spans="1:16" x14ac:dyDescent="0.25">
      <c r="A103" s="10"/>
    </row>
    <row r="104" spans="1:16" x14ac:dyDescent="0.25">
      <c r="A104" s="10"/>
      <c r="J104" t="s">
        <v>240</v>
      </c>
    </row>
    <row r="105" spans="1:16" x14ac:dyDescent="0.25">
      <c r="A105" s="10"/>
      <c r="J105" t="s">
        <v>0</v>
      </c>
    </row>
    <row r="106" spans="1:16" x14ac:dyDescent="0.25">
      <c r="A106" s="10" t="str">
        <f>J104</f>
        <v>Freedoms importance -- Abolishment of slavery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0.75</v>
      </c>
      <c r="D108" s="9">
        <f>M108/M113</f>
        <v>0.80831408775981528</v>
      </c>
      <c r="E108" s="9">
        <f>N108/N113</f>
        <v>0.71940928270042193</v>
      </c>
      <c r="F108" s="9">
        <f>O108/O113</f>
        <v>0.63440860215053763</v>
      </c>
      <c r="G108" s="7"/>
      <c r="K108" t="s">
        <v>39</v>
      </c>
      <c r="L108">
        <v>750</v>
      </c>
      <c r="M108">
        <v>350</v>
      </c>
      <c r="N108">
        <v>341</v>
      </c>
      <c r="O108">
        <v>59</v>
      </c>
    </row>
    <row r="109" spans="1:16" x14ac:dyDescent="0.25">
      <c r="A109" s="10"/>
      <c r="B109" s="13" t="s">
        <v>40</v>
      </c>
      <c r="C109" s="9">
        <f>L109/L113</f>
        <v>0.14199999999999999</v>
      </c>
      <c r="D109" s="9">
        <f>M109/M113</f>
        <v>0.11547344110854503</v>
      </c>
      <c r="E109" s="9">
        <f>N109/N113</f>
        <v>0.16033755274261605</v>
      </c>
      <c r="F109" s="9">
        <f>O109/O113</f>
        <v>0.17204301075268819</v>
      </c>
      <c r="G109" s="7"/>
      <c r="K109" t="s">
        <v>40</v>
      </c>
      <c r="L109">
        <v>142</v>
      </c>
      <c r="M109">
        <v>50</v>
      </c>
      <c r="N109">
        <v>76</v>
      </c>
      <c r="O109">
        <v>16</v>
      </c>
    </row>
    <row r="110" spans="1:16" x14ac:dyDescent="0.25">
      <c r="A110" s="10"/>
      <c r="B110" s="13" t="s">
        <v>41</v>
      </c>
      <c r="C110" s="9">
        <f>L110/L113</f>
        <v>5.6000000000000001E-2</v>
      </c>
      <c r="D110" s="9">
        <f>M110/M113</f>
        <v>2.5404157043879907E-2</v>
      </c>
      <c r="E110" s="9">
        <f>N110/N113</f>
        <v>7.805907172995781E-2</v>
      </c>
      <c r="F110" s="9">
        <f>O110/O113</f>
        <v>8.6021505376344093E-2</v>
      </c>
      <c r="G110" s="7"/>
      <c r="K110" t="s">
        <v>41</v>
      </c>
      <c r="L110">
        <v>56</v>
      </c>
      <c r="M110">
        <v>11</v>
      </c>
      <c r="N110">
        <v>37</v>
      </c>
      <c r="O110">
        <v>8</v>
      </c>
    </row>
    <row r="111" spans="1:16" x14ac:dyDescent="0.25">
      <c r="A111" s="10"/>
      <c r="B111" s="13" t="s">
        <v>44</v>
      </c>
      <c r="C111" s="9">
        <f>(L111+L112)/L113</f>
        <v>5.1999999999999998E-2</v>
      </c>
      <c r="D111" s="9">
        <f>(M111+M112)/M113</f>
        <v>5.0808314087759814E-2</v>
      </c>
      <c r="E111" s="9">
        <f>(N111+N112)/N113</f>
        <v>4.2194092827004218E-2</v>
      </c>
      <c r="F111" s="9">
        <f>(O111+O112)/O113</f>
        <v>0.10752688172043011</v>
      </c>
      <c r="G111" s="7"/>
      <c r="K111" t="s">
        <v>42</v>
      </c>
      <c r="L111">
        <v>26</v>
      </c>
      <c r="M111">
        <v>6</v>
      </c>
      <c r="N111">
        <v>13</v>
      </c>
      <c r="O111">
        <v>7</v>
      </c>
    </row>
    <row r="112" spans="1:16" x14ac:dyDescent="0.25">
      <c r="A112" s="10"/>
      <c r="K112" t="s">
        <v>43</v>
      </c>
      <c r="L112">
        <v>26</v>
      </c>
      <c r="M112">
        <v>16</v>
      </c>
      <c r="N112">
        <v>7</v>
      </c>
      <c r="O112">
        <v>3</v>
      </c>
    </row>
    <row r="113" spans="1:16" x14ac:dyDescent="0.25">
      <c r="A113" s="10"/>
      <c r="J113" t="s">
        <v>1</v>
      </c>
      <c r="L113">
        <v>1000</v>
      </c>
      <c r="M113">
        <v>433</v>
      </c>
      <c r="N113">
        <v>474</v>
      </c>
      <c r="O113">
        <v>93</v>
      </c>
    </row>
    <row r="114" spans="1:16" x14ac:dyDescent="0.25">
      <c r="A114" s="10"/>
      <c r="B114" t="s">
        <v>338</v>
      </c>
      <c r="C114" s="17">
        <f>C108+C109</f>
        <v>0.89200000000000002</v>
      </c>
      <c r="D114" s="17">
        <f>D108+D109</f>
        <v>0.92378752886836035</v>
      </c>
      <c r="E114" s="17">
        <f>E108+E109</f>
        <v>0.879746835443038</v>
      </c>
      <c r="F114" s="17">
        <f>F108+F109</f>
        <v>0.80645161290322576</v>
      </c>
    </row>
    <row r="115" spans="1:16" x14ac:dyDescent="0.25">
      <c r="A115" s="10"/>
      <c r="B115" t="s">
        <v>41</v>
      </c>
      <c r="C115" s="17">
        <f t="shared" ref="C115:F116" si="7">C110</f>
        <v>5.6000000000000001E-2</v>
      </c>
      <c r="D115" s="17">
        <f t="shared" si="7"/>
        <v>2.5404157043879907E-2</v>
      </c>
      <c r="E115" s="17">
        <f t="shared" si="7"/>
        <v>7.805907172995781E-2</v>
      </c>
      <c r="F115" s="17">
        <f t="shared" si="7"/>
        <v>8.6021505376344093E-2</v>
      </c>
    </row>
    <row r="116" spans="1:16" x14ac:dyDescent="0.25">
      <c r="A116" s="10"/>
      <c r="B116" t="s">
        <v>44</v>
      </c>
      <c r="C116" s="17">
        <f t="shared" si="7"/>
        <v>5.1999999999999998E-2</v>
      </c>
      <c r="D116" s="17">
        <f t="shared" si="7"/>
        <v>5.0808314087759814E-2</v>
      </c>
      <c r="E116" s="17">
        <f t="shared" si="7"/>
        <v>4.2194092827004218E-2</v>
      </c>
      <c r="F116" s="17">
        <f t="shared" si="7"/>
        <v>0.10752688172043011</v>
      </c>
    </row>
    <row r="117" spans="1:16" x14ac:dyDescent="0.25">
      <c r="A117" s="10"/>
    </row>
    <row r="118" spans="1:16" x14ac:dyDescent="0.25">
      <c r="A118" s="10"/>
    </row>
    <row r="119" spans="1:16" x14ac:dyDescent="0.25">
      <c r="A119" s="10"/>
      <c r="J119" t="s">
        <v>241</v>
      </c>
    </row>
    <row r="120" spans="1:16" x14ac:dyDescent="0.25">
      <c r="A120" s="10"/>
      <c r="J120" t="s">
        <v>0</v>
      </c>
    </row>
    <row r="121" spans="1:16" x14ac:dyDescent="0.25">
      <c r="A121" s="10" t="str">
        <f>J119</f>
        <v>Freedoms importance -- Abolishment of slavery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0.7492507492507493</v>
      </c>
      <c r="D123" s="9">
        <f>M123/M128</f>
        <v>0.85789473684210527</v>
      </c>
      <c r="E123" s="9">
        <f>N123/N128</f>
        <v>0.67167919799498743</v>
      </c>
      <c r="F123" s="9">
        <f>O123/O128</f>
        <v>0.83333333333333337</v>
      </c>
      <c r="G123" s="9">
        <f>P123/P128</f>
        <v>0.69907407407407407</v>
      </c>
      <c r="K123" t="s">
        <v>39</v>
      </c>
      <c r="L123">
        <v>750</v>
      </c>
      <c r="M123">
        <v>326</v>
      </c>
      <c r="N123">
        <v>268</v>
      </c>
      <c r="O123">
        <v>5</v>
      </c>
      <c r="P123">
        <v>151</v>
      </c>
    </row>
    <row r="124" spans="1:16" x14ac:dyDescent="0.25">
      <c r="A124" s="10"/>
      <c r="B124" s="13" t="s">
        <v>40</v>
      </c>
      <c r="C124" s="9">
        <f>L124/L128</f>
        <v>0.14285714285714285</v>
      </c>
      <c r="D124" s="9">
        <f>M124/M128</f>
        <v>9.4736842105263161E-2</v>
      </c>
      <c r="E124" s="9">
        <f>N124/N128</f>
        <v>0.18045112781954886</v>
      </c>
      <c r="F124" s="9">
        <f>O124/O128</f>
        <v>0.16666666666666666</v>
      </c>
      <c r="G124" s="9">
        <f>P124/P128</f>
        <v>0.15740740740740741</v>
      </c>
      <c r="K124" t="s">
        <v>40</v>
      </c>
      <c r="L124">
        <v>143</v>
      </c>
      <c r="M124">
        <v>36</v>
      </c>
      <c r="N124">
        <v>72</v>
      </c>
      <c r="O124">
        <v>1</v>
      </c>
      <c r="P124">
        <v>34</v>
      </c>
    </row>
    <row r="125" spans="1:16" x14ac:dyDescent="0.25">
      <c r="A125" s="10"/>
      <c r="B125" s="13" t="s">
        <v>41</v>
      </c>
      <c r="C125" s="9">
        <f>L125/L128</f>
        <v>5.5944055944055944E-2</v>
      </c>
      <c r="D125" s="9">
        <f>M125/M128</f>
        <v>3.1578947368421054E-2</v>
      </c>
      <c r="E125" s="9">
        <f>N125/N128</f>
        <v>6.0150375939849621E-2</v>
      </c>
      <c r="F125" s="9">
        <f>O125/O128</f>
        <v>0</v>
      </c>
      <c r="G125" s="9">
        <f>P125/P128</f>
        <v>9.2592592592592587E-2</v>
      </c>
      <c r="K125" t="s">
        <v>41</v>
      </c>
      <c r="L125">
        <v>56</v>
      </c>
      <c r="M125">
        <v>12</v>
      </c>
      <c r="N125">
        <v>24</v>
      </c>
      <c r="O125">
        <v>0</v>
      </c>
      <c r="P125">
        <v>20</v>
      </c>
    </row>
    <row r="126" spans="1:16" x14ac:dyDescent="0.25">
      <c r="A126" s="10"/>
      <c r="B126" s="13" t="s">
        <v>44</v>
      </c>
      <c r="C126" s="9">
        <f>(L126+L127)/L128</f>
        <v>5.1948051948051951E-2</v>
      </c>
      <c r="D126" s="9">
        <f>(M126+M127)/M128</f>
        <v>1.5789473684210527E-2</v>
      </c>
      <c r="E126" s="9">
        <f>(N126+N127)/N128</f>
        <v>8.771929824561403E-2</v>
      </c>
      <c r="F126" s="9">
        <f>(O126+O127)/O128</f>
        <v>0</v>
      </c>
      <c r="G126" s="9">
        <f>(P126+P127)/P128</f>
        <v>5.0925925925925923E-2</v>
      </c>
      <c r="K126" t="s">
        <v>42</v>
      </c>
      <c r="L126">
        <v>26</v>
      </c>
      <c r="M126">
        <v>2</v>
      </c>
      <c r="N126">
        <v>17</v>
      </c>
      <c r="O126">
        <v>0</v>
      </c>
      <c r="P126">
        <v>7</v>
      </c>
    </row>
    <row r="127" spans="1:16" x14ac:dyDescent="0.25">
      <c r="A127" s="10"/>
      <c r="K127" t="s">
        <v>43</v>
      </c>
      <c r="L127">
        <v>26</v>
      </c>
      <c r="M127">
        <v>4</v>
      </c>
      <c r="N127">
        <v>18</v>
      </c>
      <c r="O127">
        <v>0</v>
      </c>
      <c r="P127">
        <v>4</v>
      </c>
    </row>
    <row r="128" spans="1:16" x14ac:dyDescent="0.25">
      <c r="A128" s="10"/>
      <c r="J128" t="s">
        <v>1</v>
      </c>
      <c r="L128">
        <v>1001</v>
      </c>
      <c r="M128">
        <v>380</v>
      </c>
      <c r="N128">
        <v>399</v>
      </c>
      <c r="O128">
        <v>6</v>
      </c>
      <c r="P128">
        <v>216</v>
      </c>
    </row>
    <row r="129" spans="2:7" x14ac:dyDescent="0.25">
      <c r="B129" t="s">
        <v>338</v>
      </c>
      <c r="C129" s="17">
        <f>C123+C124</f>
        <v>0.89210789210789221</v>
      </c>
      <c r="D129" s="17">
        <f>D123+D124</f>
        <v>0.95263157894736838</v>
      </c>
      <c r="E129" s="17">
        <f>E123+E124</f>
        <v>0.85213032581453629</v>
      </c>
      <c r="F129" s="17">
        <f>F123+F124</f>
        <v>1</v>
      </c>
      <c r="G129" s="17">
        <f>G123+G124</f>
        <v>0.85648148148148151</v>
      </c>
    </row>
    <row r="130" spans="2:7" x14ac:dyDescent="0.25">
      <c r="B130" t="s">
        <v>41</v>
      </c>
      <c r="C130" s="17">
        <f t="shared" ref="C130:G131" si="8">C125</f>
        <v>5.5944055944055944E-2</v>
      </c>
      <c r="D130" s="17">
        <f t="shared" si="8"/>
        <v>3.1578947368421054E-2</v>
      </c>
      <c r="E130" s="17">
        <f t="shared" si="8"/>
        <v>6.0150375939849621E-2</v>
      </c>
      <c r="F130" s="17">
        <f t="shared" si="8"/>
        <v>0</v>
      </c>
      <c r="G130" s="17">
        <f t="shared" si="8"/>
        <v>9.2592592592592587E-2</v>
      </c>
    </row>
    <row r="131" spans="2:7" x14ac:dyDescent="0.25">
      <c r="B131" t="s">
        <v>44</v>
      </c>
      <c r="C131" s="17">
        <f t="shared" si="8"/>
        <v>5.1948051948051951E-2</v>
      </c>
      <c r="D131" s="17">
        <f t="shared" si="8"/>
        <v>1.5789473684210527E-2</v>
      </c>
      <c r="E131" s="17">
        <f t="shared" si="8"/>
        <v>8.771929824561403E-2</v>
      </c>
      <c r="F131" s="17">
        <f t="shared" si="8"/>
        <v>0</v>
      </c>
      <c r="G131" s="17">
        <f t="shared" si="8"/>
        <v>5.0925925925925923E-2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EC7DD-E7BE-BE42-A6A5-1572B0C1B2FE}">
  <dimension ref="A1:O37"/>
  <sheetViews>
    <sheetView topLeftCell="B1" workbookViewId="0">
      <selection activeCell="K4" sqref="K4:O6"/>
    </sheetView>
  </sheetViews>
  <sheetFormatPr baseColWidth="10" defaultRowHeight="19" x14ac:dyDescent="0.25"/>
  <cols>
    <col min="1" max="1" width="16.85546875" customWidth="1"/>
    <col min="2" max="2" width="49.140625" customWidth="1"/>
    <col min="3" max="7" width="14.28515625" customWidth="1"/>
  </cols>
  <sheetData>
    <row r="1" spans="1:15" ht="21" x14ac:dyDescent="0.25">
      <c r="A1" t="s">
        <v>328</v>
      </c>
      <c r="B1" s="14"/>
      <c r="C1" s="14"/>
      <c r="D1" s="14"/>
      <c r="E1" s="14"/>
      <c r="F1" s="14"/>
      <c r="G1" s="25" t="s">
        <v>283</v>
      </c>
    </row>
    <row r="2" spans="1:15" ht="72" customHeight="1" x14ac:dyDescent="0.25">
      <c r="A2" s="19" t="s">
        <v>309</v>
      </c>
      <c r="B2" s="15" t="s">
        <v>284</v>
      </c>
      <c r="C2" s="16" t="s">
        <v>285</v>
      </c>
      <c r="D2" s="16" t="s">
        <v>286</v>
      </c>
      <c r="E2" s="16" t="s">
        <v>287</v>
      </c>
      <c r="F2" s="16" t="s">
        <v>288</v>
      </c>
      <c r="G2" s="25"/>
    </row>
    <row r="3" spans="1:15" ht="20" x14ac:dyDescent="0.25">
      <c r="A3" t="s">
        <v>320</v>
      </c>
      <c r="B3" s="1" t="s">
        <v>306</v>
      </c>
      <c r="C3" s="18">
        <f>'Life Liberty Property'!C5+'Life Liberty Property'!C6</f>
        <v>0.93400000000000005</v>
      </c>
      <c r="D3" s="18">
        <f>'Life Liberty Property'!D5+'Life Liberty Property'!D6</f>
        <v>0.95207667731629386</v>
      </c>
      <c r="E3" s="18">
        <f>'Life Liberty Property'!E5+'Life Liberty Property'!E6</f>
        <v>0.91919191919191912</v>
      </c>
      <c r="F3" s="18">
        <f>'Life Liberty Property'!F5+'Life Liberty Property'!F6</f>
        <v>0.94952681388012627</v>
      </c>
      <c r="G3" s="18">
        <f t="shared" ref="G3:G21" si="0">D3-F3</f>
        <v>2.5498634361675876E-3</v>
      </c>
    </row>
    <row r="4" spans="1:15" ht="21" x14ac:dyDescent="0.25">
      <c r="A4" t="s">
        <v>321</v>
      </c>
      <c r="B4" s="1" t="s">
        <v>307</v>
      </c>
      <c r="C4" s="18">
        <f>'Equal Protection of the Law'!C5+'Equal Protection of the Law'!C6</f>
        <v>0.91816367265469068</v>
      </c>
      <c r="D4" s="18">
        <f>'Equal Protection of the Law'!D5+'Equal Protection of the Law'!D6</f>
        <v>0.95527156549520764</v>
      </c>
      <c r="E4" s="18">
        <f>'Equal Protection of the Law'!E5+'Equal Protection of the Law'!E6</f>
        <v>0.9264214046822743</v>
      </c>
      <c r="F4" s="18">
        <f>'Equal Protection of the Law'!F5+'Equal Protection of the Law'!F6</f>
        <v>0.88607594936708867</v>
      </c>
      <c r="G4" s="18">
        <f t="shared" si="0"/>
        <v>6.9195616128118975E-2</v>
      </c>
      <c r="L4" s="16"/>
      <c r="M4" s="16"/>
      <c r="N4" s="16"/>
      <c r="O4" s="16"/>
    </row>
    <row r="5" spans="1:15" ht="20" x14ac:dyDescent="0.25">
      <c r="A5" t="s">
        <v>310</v>
      </c>
      <c r="B5" s="1" t="s">
        <v>289</v>
      </c>
      <c r="C5" s="18">
        <f>Speech!C5+Speech!C6</f>
        <v>0.90200000000000002</v>
      </c>
      <c r="D5" s="18">
        <f>Speech!D5+Speech!D6</f>
        <v>0.91054313099041528</v>
      </c>
      <c r="E5" s="18">
        <f>Speech!E5+Speech!E6</f>
        <v>0.90604026845637575</v>
      </c>
      <c r="F5" s="18">
        <f>Speech!F5+Speech!F6</f>
        <v>0.90189873417721522</v>
      </c>
      <c r="G5" s="18">
        <f t="shared" si="0"/>
        <v>8.6443968132000615E-3</v>
      </c>
      <c r="K5" s="1"/>
      <c r="L5" s="21"/>
      <c r="M5" s="21"/>
      <c r="N5" s="21"/>
      <c r="O5" s="21"/>
    </row>
    <row r="6" spans="1:15" ht="20" x14ac:dyDescent="0.25">
      <c r="A6" t="s">
        <v>319</v>
      </c>
      <c r="B6" s="1" t="s">
        <v>305</v>
      </c>
      <c r="C6" s="18">
        <f>'Abolish slavery'!C5+'Abolish slavery'!C6</f>
        <v>0.89210789210789221</v>
      </c>
      <c r="D6" s="18">
        <f>'Abolish slavery'!D5+'Abolish slavery'!D6</f>
        <v>0.92012779552715662</v>
      </c>
      <c r="E6" s="18">
        <f>'Abolish slavery'!E5+'Abolish slavery'!E6</f>
        <v>0.89932885906040272</v>
      </c>
      <c r="F6" s="18">
        <f>'Abolish slavery'!F5+'Abolish slavery'!F6</f>
        <v>0.85443037974683544</v>
      </c>
      <c r="G6" s="18">
        <f t="shared" si="0"/>
        <v>6.5697415780321178E-2</v>
      </c>
    </row>
    <row r="7" spans="1:15" ht="40" x14ac:dyDescent="0.25">
      <c r="A7" t="s">
        <v>312</v>
      </c>
      <c r="B7" s="1" t="s">
        <v>296</v>
      </c>
      <c r="C7" s="18">
        <f>'Unreasonable Search'!C5+'Unreasonable Search'!C6</f>
        <v>0.877</v>
      </c>
      <c r="D7" s="18">
        <f>'Unreasonable Search'!D5+'Unreasonable Search'!D6</f>
        <v>0.91054313099041528</v>
      </c>
      <c r="E7" s="18">
        <f>'Unreasonable Search'!E5+'Unreasonable Search'!E6</f>
        <v>0.89597315436241609</v>
      </c>
      <c r="F7" s="18">
        <f>'Unreasonable Search'!F5+'Unreasonable Search'!F6</f>
        <v>0.83860759493670889</v>
      </c>
      <c r="G7" s="18">
        <f t="shared" si="0"/>
        <v>7.1935536053706395E-2</v>
      </c>
    </row>
    <row r="8" spans="1:15" ht="20" x14ac:dyDescent="0.25">
      <c r="A8" t="s">
        <v>310</v>
      </c>
      <c r="B8" s="1" t="s">
        <v>290</v>
      </c>
      <c r="C8" s="18">
        <f>'Free Exercise of Religion'!C5+'Free Exercise of Religion'!C6</f>
        <v>0.875</v>
      </c>
      <c r="D8" s="18">
        <f>'Free Exercise of Religion'!D5+'Free Exercise of Religion'!D6</f>
        <v>0.86261980830670937</v>
      </c>
      <c r="E8" s="18">
        <f>'Free Exercise of Religion'!E5+'Free Exercise of Religion'!E6</f>
        <v>0.85906040268456374</v>
      </c>
      <c r="F8" s="18">
        <f>'Free Exercise of Religion'!F5+'Free Exercise of Religion'!F6</f>
        <v>0.90851735015772883</v>
      </c>
      <c r="G8" s="18">
        <f t="shared" si="0"/>
        <v>-4.5897541851019463E-2</v>
      </c>
    </row>
    <row r="9" spans="1:15" ht="20" x14ac:dyDescent="0.25">
      <c r="A9" t="s">
        <v>315</v>
      </c>
      <c r="B9" s="1" t="s">
        <v>299</v>
      </c>
      <c r="C9" s="18">
        <f>'Deny voting based on race'!C5+'Deny voting based on race'!C6</f>
        <v>0.83283283283283294</v>
      </c>
      <c r="D9" s="18">
        <f>'Deny voting based on race'!D5+'Deny voting based on race'!D6</f>
        <v>0.92628205128205132</v>
      </c>
      <c r="E9" s="18">
        <f>'Deny voting based on race'!E5+'Deny voting based on race'!E6</f>
        <v>0.82608695652173914</v>
      </c>
      <c r="F9" s="18">
        <f>'Deny voting based on race'!F5+'Deny voting based on race'!F6</f>
        <v>0.75632911392405067</v>
      </c>
      <c r="G9" s="18">
        <f t="shared" si="0"/>
        <v>0.16995293735800066</v>
      </c>
    </row>
    <row r="10" spans="1:15" ht="40" x14ac:dyDescent="0.25">
      <c r="A10" t="s">
        <v>310</v>
      </c>
      <c r="B10" s="1" t="s">
        <v>293</v>
      </c>
      <c r="C10" s="18">
        <f>'Assembly &amp; Protest'!C5+'Assembly &amp; Protest'!C6</f>
        <v>0.80961923847695383</v>
      </c>
      <c r="D10" s="18">
        <f>'Assembly &amp; Protest'!D5+'Assembly &amp; Protest'!D6</f>
        <v>0.91666666666666674</v>
      </c>
      <c r="E10" s="18">
        <f>'Assembly &amp; Protest'!E5+'Assembly &amp; Protest'!E6</f>
        <v>0.84228187919463093</v>
      </c>
      <c r="F10" s="18">
        <f>'Assembly &amp; Protest'!F5+'Assembly &amp; Protest'!F6</f>
        <v>0.67405063291139244</v>
      </c>
      <c r="G10" s="18">
        <f t="shared" si="0"/>
        <v>0.2426160337552743</v>
      </c>
    </row>
    <row r="11" spans="1:15" ht="40" x14ac:dyDescent="0.25">
      <c r="A11" t="s">
        <v>310</v>
      </c>
      <c r="B11" s="1" t="s">
        <v>294</v>
      </c>
      <c r="C11" s="18">
        <f>Petition!C5+Petition!C6</f>
        <v>0.80219780219780223</v>
      </c>
      <c r="D11" s="18">
        <f>Petition!D5+Petition!D6</f>
        <v>0.85256410256410264</v>
      </c>
      <c r="E11" s="18">
        <f>Petition!E5+Petition!E6</f>
        <v>0.85906040268456374</v>
      </c>
      <c r="F11" s="18">
        <f>Petition!F5+Petition!F6</f>
        <v>0.7003154574132493</v>
      </c>
      <c r="G11" s="18">
        <f t="shared" si="0"/>
        <v>0.15224864515085335</v>
      </c>
    </row>
    <row r="12" spans="1:15" ht="20" x14ac:dyDescent="0.25">
      <c r="A12" t="s">
        <v>316</v>
      </c>
      <c r="B12" s="1" t="s">
        <v>300</v>
      </c>
      <c r="C12" s="18">
        <f>'Deny voting based on gender'!C5+'Deny voting based on gender'!C6</f>
        <v>0.80761523046092187</v>
      </c>
      <c r="D12" s="18">
        <f>'Deny voting based on gender'!D5+'Deny voting based on gender'!D6</f>
        <v>0.91318327974276525</v>
      </c>
      <c r="E12" s="18">
        <f>'Deny voting based on gender'!E5+'Deny voting based on gender'!E6</f>
        <v>0.79865771812080544</v>
      </c>
      <c r="F12" s="18">
        <f>'Deny voting based on gender'!F5+'Deny voting based on gender'!F6</f>
        <v>0.70793650793650786</v>
      </c>
      <c r="G12" s="18">
        <f t="shared" si="0"/>
        <v>0.20524677180625739</v>
      </c>
    </row>
    <row r="13" spans="1:15" ht="40" x14ac:dyDescent="0.25">
      <c r="A13" t="s">
        <v>310</v>
      </c>
      <c r="B13" s="1" t="s">
        <v>291</v>
      </c>
      <c r="C13" s="18">
        <f>'Govt Establishment of Religion'!C5+'Govt Establishment of Religion'!C6</f>
        <v>0.79859719438877763</v>
      </c>
      <c r="D13" s="18">
        <f>'Govt Establishment of Religion'!D5+'Govt Establishment of Religion'!D6</f>
        <v>0.88782051282051289</v>
      </c>
      <c r="E13" s="18">
        <f>'Govt Establishment of Religion'!E5+'Govt Establishment of Religion'!E6</f>
        <v>0.79194630872483229</v>
      </c>
      <c r="F13" s="18">
        <f>'Govt Establishment of Religion'!F5+'Govt Establishment of Religion'!F6</f>
        <v>0.731012658227848</v>
      </c>
      <c r="G13" s="18">
        <f t="shared" si="0"/>
        <v>0.15680785459266489</v>
      </c>
    </row>
    <row r="14" spans="1:15" ht="20" x14ac:dyDescent="0.25">
      <c r="A14" t="s">
        <v>317</v>
      </c>
      <c r="B14" s="1" t="s">
        <v>301</v>
      </c>
      <c r="C14" s="18">
        <f>'Jury Trial'!C5+'Jury Trial'!C6</f>
        <v>0.79620379620379622</v>
      </c>
      <c r="D14" s="18">
        <f>'Jury Trial'!D5+'Jury Trial'!D6</f>
        <v>0.83067092651757191</v>
      </c>
      <c r="E14" s="18">
        <f>'Jury Trial'!E5+'Jury Trial'!E6</f>
        <v>0.82214765100671139</v>
      </c>
      <c r="F14" s="18">
        <f>'Jury Trial'!F5+'Jury Trial'!F6</f>
        <v>0.740506329113924</v>
      </c>
      <c r="G14" s="18">
        <f t="shared" si="0"/>
        <v>9.0164597403647906E-2</v>
      </c>
    </row>
    <row r="15" spans="1:15" ht="20" x14ac:dyDescent="0.25">
      <c r="A15" t="s">
        <v>313</v>
      </c>
      <c r="B15" s="1" t="s">
        <v>297</v>
      </c>
      <c r="C15" s="18">
        <f>'Self-Incrimination'!C5+'Self-Incrimination'!C6</f>
        <v>0.77445109780439125</v>
      </c>
      <c r="D15" s="18">
        <f>'Self-Incrimination'!D5+'Self-Incrimination'!D6</f>
        <v>0.81150159744408945</v>
      </c>
      <c r="E15" s="18">
        <f>'Self-Incrimination'!E5+'Self-Incrimination'!E6</f>
        <v>0.80201342281879195</v>
      </c>
      <c r="F15" s="18">
        <f>'Self-Incrimination'!F5+'Self-Incrimination'!F6</f>
        <v>0.72870662460567825</v>
      </c>
      <c r="G15" s="18">
        <f t="shared" si="0"/>
        <v>8.2794972838411196E-2</v>
      </c>
    </row>
    <row r="16" spans="1:15" ht="20" x14ac:dyDescent="0.25">
      <c r="A16" t="s">
        <v>318</v>
      </c>
      <c r="B16" s="1" t="s">
        <v>303</v>
      </c>
      <c r="C16" s="18">
        <f>'Cruel &amp; Unusual Punishment'!C5+'Cruel &amp; Unusual Punishment'!C6</f>
        <v>0.72808764940239046</v>
      </c>
      <c r="D16" s="18">
        <f>'Cruel &amp; Unusual Punishment'!D5+'Cruel &amp; Unusual Punishment'!D6</f>
        <v>0.80830670926517567</v>
      </c>
      <c r="E16" s="18">
        <f>'Cruel &amp; Unusual Punishment'!E5+'Cruel &amp; Unusual Punishment'!E6</f>
        <v>0.73578595317725748</v>
      </c>
      <c r="F16" s="18">
        <f>'Cruel &amp; Unusual Punishment'!F5+'Cruel &amp; Unusual Punishment'!F6</f>
        <v>0.64465408805031443</v>
      </c>
      <c r="G16" s="18">
        <f t="shared" si="0"/>
        <v>0.16365262121486124</v>
      </c>
    </row>
    <row r="17" spans="1:7" ht="40" x14ac:dyDescent="0.25">
      <c r="A17" t="s">
        <v>313</v>
      </c>
      <c r="B17" s="1" t="s">
        <v>298</v>
      </c>
      <c r="C17" s="18">
        <f>'Double Jeopardy'!C5+'Double Jeopardy'!C6</f>
        <v>0.71971971971971971</v>
      </c>
      <c r="D17" s="18">
        <f>'Double Jeopardy'!D5+'Double Jeopardy'!D6</f>
        <v>0.73717948717948723</v>
      </c>
      <c r="E17" s="18">
        <f>'Double Jeopardy'!E5+'Double Jeopardy'!E6</f>
        <v>0.70134228187919467</v>
      </c>
      <c r="F17" s="18">
        <f>'Double Jeopardy'!F5+'Double Jeopardy'!F6</f>
        <v>0.72468354430379744</v>
      </c>
      <c r="G17" s="18">
        <f t="shared" si="0"/>
        <v>1.2495942875689781E-2</v>
      </c>
    </row>
    <row r="18" spans="1:7" ht="40" x14ac:dyDescent="0.25">
      <c r="A18" t="s">
        <v>314</v>
      </c>
      <c r="B18" s="1" t="s">
        <v>304</v>
      </c>
      <c r="C18" s="18">
        <f>'Unenumerated rights'!C5+'Unenumerated rights'!C6</f>
        <v>0.71371371371371373</v>
      </c>
      <c r="D18" s="18">
        <f>'Unenumerated rights'!D5+'Unenumerated rights'!D6</f>
        <v>0.84984025559105425</v>
      </c>
      <c r="E18" s="18">
        <f>'Unenumerated rights'!E5+'Unenumerated rights'!E6</f>
        <v>0.72727272727272729</v>
      </c>
      <c r="F18" s="18">
        <f>'Unenumerated rights'!F5+'Unenumerated rights'!F6</f>
        <v>0.57594936708860756</v>
      </c>
      <c r="G18" s="18">
        <f t="shared" si="0"/>
        <v>0.27389088850244669</v>
      </c>
    </row>
    <row r="19" spans="1:7" ht="20" x14ac:dyDescent="0.25">
      <c r="A19" t="s">
        <v>311</v>
      </c>
      <c r="B19" s="1" t="s">
        <v>295</v>
      </c>
      <c r="C19" s="18">
        <f>'Right to bear arms'!C5+'Right to bear arms'!C6</f>
        <v>0.67532467532467533</v>
      </c>
      <c r="D19" s="18">
        <f>'Right to bear arms'!D5+'Right to bear arms'!D6</f>
        <v>0.51923076923076916</v>
      </c>
      <c r="E19" s="18">
        <f>'Right to bear arms'!E5+'Right to bear arms'!E6</f>
        <v>0.6333333333333333</v>
      </c>
      <c r="F19" s="18">
        <f>'Right to bear arms'!F5+'Right to bear arms'!F6</f>
        <v>0.90189873417721511</v>
      </c>
      <c r="G19" s="18">
        <f t="shared" si="0"/>
        <v>-0.38266796494644595</v>
      </c>
    </row>
    <row r="20" spans="1:7" ht="20" x14ac:dyDescent="0.25">
      <c r="A20" t="s">
        <v>310</v>
      </c>
      <c r="B20" s="1" t="s">
        <v>292</v>
      </c>
      <c r="C20" s="18">
        <f>'Protecting the Press'!C5+'Protecting the Press'!C6</f>
        <v>0.63</v>
      </c>
      <c r="D20" s="18">
        <f>'Protecting the Press'!D5+'Protecting the Press'!D6</f>
        <v>0.805111821086262</v>
      </c>
      <c r="E20" s="18">
        <f>'Protecting the Press'!E5+'Protecting the Press'!E6</f>
        <v>0.63973063973063971</v>
      </c>
      <c r="F20" s="18">
        <f>'Protecting the Press'!F5+'Protecting the Press'!F6</f>
        <v>0.47318611987381703</v>
      </c>
      <c r="G20" s="18">
        <f t="shared" si="0"/>
        <v>0.33192570121244497</v>
      </c>
    </row>
    <row r="21" spans="1:7" ht="20" x14ac:dyDescent="0.25">
      <c r="A21" t="s">
        <v>318</v>
      </c>
      <c r="B21" s="1" t="s">
        <v>302</v>
      </c>
      <c r="C21" s="18">
        <f>'Excessive Bail'!C5+'Excessive Bail'!C6</f>
        <v>0.53500000000000003</v>
      </c>
      <c r="D21" s="18">
        <f>'Excessive Bail'!D5+'Excessive Bail'!D6</f>
        <v>0.65175718849840258</v>
      </c>
      <c r="E21" s="18">
        <f>'Excessive Bail'!E5+'Excessive Bail'!E6</f>
        <v>0.55704697986577179</v>
      </c>
      <c r="F21" s="18">
        <f>'Excessive Bail'!F5+'Excessive Bail'!F6</f>
        <v>0.42405063291139239</v>
      </c>
      <c r="G21" s="18">
        <f t="shared" si="0"/>
        <v>0.2277065555870102</v>
      </c>
    </row>
    <row r="22" spans="1:7" x14ac:dyDescent="0.25">
      <c r="C22" s="12"/>
      <c r="D22" s="12"/>
      <c r="E22" s="12"/>
      <c r="F22" s="12"/>
      <c r="G22" s="17"/>
    </row>
    <row r="23" spans="1:7" ht="21" x14ac:dyDescent="0.25">
      <c r="A23" t="s">
        <v>329</v>
      </c>
      <c r="C23" s="14"/>
      <c r="D23" s="14"/>
      <c r="E23" s="14"/>
      <c r="F23" s="14"/>
      <c r="G23" s="25" t="s">
        <v>283</v>
      </c>
    </row>
    <row r="24" spans="1:7" ht="69" customHeight="1" x14ac:dyDescent="0.25">
      <c r="B24" s="20" t="s">
        <v>308</v>
      </c>
      <c r="C24" s="16" t="s">
        <v>285</v>
      </c>
      <c r="D24" s="16" t="s">
        <v>286</v>
      </c>
      <c r="E24" s="16" t="s">
        <v>287</v>
      </c>
      <c r="F24" s="16" t="s">
        <v>288</v>
      </c>
      <c r="G24" s="25"/>
    </row>
    <row r="25" spans="1:7" ht="20" x14ac:dyDescent="0.25">
      <c r="B25" s="1" t="s">
        <v>324</v>
      </c>
      <c r="C25" s="18">
        <f>'Congressional Term Limits'!C5</f>
        <v>0.71699999999999997</v>
      </c>
      <c r="D25" s="18">
        <f>'Congressional Term Limits'!D5</f>
        <v>0.71565495207667729</v>
      </c>
      <c r="E25" s="18">
        <f>'Congressional Term Limits'!E5</f>
        <v>0.74496644295302017</v>
      </c>
      <c r="F25" s="18">
        <f>'Congressional Term Limits'!F5</f>
        <v>0.69303797468354433</v>
      </c>
      <c r="G25" s="18">
        <f t="shared" ref="G25:G30" si="1">D25-F25</f>
        <v>2.2616977393132953E-2</v>
      </c>
    </row>
    <row r="26" spans="1:7" ht="20" x14ac:dyDescent="0.25">
      <c r="B26" s="1" t="s">
        <v>325</v>
      </c>
      <c r="C26" s="18">
        <f>'Right to Privacy'!C5</f>
        <v>0.67232767232767232</v>
      </c>
      <c r="D26" s="18">
        <f>'Right to Privacy'!D5</f>
        <v>0.71884984025559107</v>
      </c>
      <c r="E26" s="18">
        <f>'Right to Privacy'!E5</f>
        <v>0.66107382550335569</v>
      </c>
      <c r="F26" s="18">
        <f>'Right to Privacy'!F5</f>
        <v>0.61708860759493667</v>
      </c>
      <c r="G26" s="18">
        <f t="shared" si="1"/>
        <v>0.1017612326606544</v>
      </c>
    </row>
    <row r="27" spans="1:7" ht="20" x14ac:dyDescent="0.25">
      <c r="B27" s="1" t="s">
        <v>322</v>
      </c>
      <c r="C27" s="18">
        <f>'Voting Rights'!C5</f>
        <v>0.65034965034965031</v>
      </c>
      <c r="D27" s="18">
        <f>'Voting Rights'!D5</f>
        <v>0.81469648562300323</v>
      </c>
      <c r="E27" s="18">
        <f>'Voting Rights'!E5</f>
        <v>0.6476510067114094</v>
      </c>
      <c r="F27" s="18">
        <f>'Voting Rights'!F5</f>
        <v>0.48264984227129337</v>
      </c>
      <c r="G27" s="18">
        <f t="shared" si="1"/>
        <v>0.33204664335170986</v>
      </c>
    </row>
    <row r="28" spans="1:7" ht="20" x14ac:dyDescent="0.25">
      <c r="B28" s="1" t="s">
        <v>326</v>
      </c>
      <c r="C28" s="18">
        <f>'Balanced Budget'!C5</f>
        <v>0.61938061938061939</v>
      </c>
      <c r="D28" s="18">
        <f>'Balanced Budget'!D5</f>
        <v>0.58146964856230032</v>
      </c>
      <c r="E28" s="18">
        <f>'Balanced Budget'!E5</f>
        <v>0.62416107382550334</v>
      </c>
      <c r="F28" s="18">
        <f>'Balanced Budget'!F5</f>
        <v>0.67192429022082023</v>
      </c>
      <c r="G28" s="18">
        <f t="shared" si="1"/>
        <v>-9.0454641658519908E-2</v>
      </c>
    </row>
    <row r="29" spans="1:7" ht="20" x14ac:dyDescent="0.25">
      <c r="B29" s="1" t="s">
        <v>323</v>
      </c>
      <c r="C29" s="18">
        <f>'Campaign Contributions Limits'!C5</f>
        <v>0.60721442885771548</v>
      </c>
      <c r="D29" s="18">
        <f>'Campaign Contributions Limits'!D5</f>
        <v>0.67307692307692313</v>
      </c>
      <c r="E29" s="18">
        <f>'Campaign Contributions Limits'!E5</f>
        <v>0.60402684563758391</v>
      </c>
      <c r="F29" s="18">
        <f>'Campaign Contributions Limits'!F5</f>
        <v>0.53797468354430378</v>
      </c>
      <c r="G29" s="18">
        <f t="shared" si="1"/>
        <v>0.13510223953261935</v>
      </c>
    </row>
    <row r="30" spans="1:7" ht="40" x14ac:dyDescent="0.25">
      <c r="B30" s="1" t="s">
        <v>327</v>
      </c>
      <c r="C30" s="18">
        <f>'Partisan Gerrymandering'!C5</f>
        <v>0.58958958958958962</v>
      </c>
      <c r="D30" s="18">
        <f>'Partisan Gerrymandering'!D5</f>
        <v>0.7138263665594855</v>
      </c>
      <c r="E30" s="18">
        <f>'Partisan Gerrymandering'!E5</f>
        <v>0.60402684563758391</v>
      </c>
      <c r="F30" s="18">
        <f>'Partisan Gerrymandering'!F5</f>
        <v>0.43670886075949367</v>
      </c>
      <c r="G30" s="18">
        <f t="shared" si="1"/>
        <v>0.27711750579999184</v>
      </c>
    </row>
    <row r="31" spans="1:7" x14ac:dyDescent="0.25">
      <c r="C31" s="12"/>
      <c r="D31" s="12"/>
      <c r="E31" s="12"/>
      <c r="F31" s="12"/>
      <c r="G31" s="12"/>
    </row>
    <row r="32" spans="1:7" x14ac:dyDescent="0.25">
      <c r="C32" s="12"/>
      <c r="D32" s="12"/>
      <c r="E32" s="12"/>
      <c r="F32" s="12"/>
      <c r="G32" s="12"/>
    </row>
    <row r="33" spans="3:7" x14ac:dyDescent="0.25">
      <c r="C33" s="12"/>
      <c r="D33" s="12"/>
      <c r="E33" s="12"/>
      <c r="F33" s="12"/>
      <c r="G33" s="12"/>
    </row>
    <row r="34" spans="3:7" x14ac:dyDescent="0.25">
      <c r="C34" s="12"/>
      <c r="D34" s="12"/>
      <c r="E34" s="12"/>
      <c r="F34" s="12"/>
      <c r="G34" s="12"/>
    </row>
    <row r="35" spans="3:7" x14ac:dyDescent="0.25">
      <c r="C35" s="12"/>
      <c r="D35" s="12"/>
      <c r="E35" s="12"/>
      <c r="F35" s="12"/>
      <c r="G35" s="12"/>
    </row>
    <row r="36" spans="3:7" x14ac:dyDescent="0.25">
      <c r="C36" s="12"/>
      <c r="D36" s="12"/>
      <c r="E36" s="12"/>
      <c r="F36" s="12"/>
      <c r="G36" s="12"/>
    </row>
    <row r="37" spans="3:7" x14ac:dyDescent="0.25">
      <c r="C37" s="12"/>
      <c r="D37" s="12"/>
      <c r="E37" s="12"/>
      <c r="F37" s="12"/>
      <c r="G37" s="12"/>
    </row>
  </sheetData>
  <sortState xmlns:xlrd2="http://schemas.microsoft.com/office/spreadsheetml/2017/richdata2" ref="B25:G30">
    <sortCondition descending="1" ref="C25:C30"/>
  </sortState>
  <mergeCells count="2">
    <mergeCell ref="G1:G2"/>
    <mergeCell ref="G23:G2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541D4-EBCA-3B44-BC76-866AD59BC8BB}">
  <dimension ref="A1:P131"/>
  <sheetViews>
    <sheetView showGridLines="0" topLeftCell="A4"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281</v>
      </c>
    </row>
    <row r="2" spans="1:16" x14ac:dyDescent="0.25">
      <c r="A2" s="10"/>
      <c r="J2" t="s">
        <v>0</v>
      </c>
    </row>
    <row r="3" spans="1:16" x14ac:dyDescent="0.25">
      <c r="A3" s="10" t="str">
        <f>J1</f>
        <v>Freedoms importance -- Protection of an individual's life, liberty, or property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0.66200000000000003</v>
      </c>
      <c r="D5" s="9">
        <f>M5/M10</f>
        <v>0.66453674121405748</v>
      </c>
      <c r="E5" s="9">
        <f>N5/N10</f>
        <v>0.6902356902356902</v>
      </c>
      <c r="F5" s="9">
        <f>O5/O10</f>
        <v>0.65299684542586756</v>
      </c>
      <c r="G5" s="9">
        <f>P5/P10</f>
        <v>0.57534246575342463</v>
      </c>
      <c r="K5" t="s">
        <v>39</v>
      </c>
      <c r="L5">
        <v>662</v>
      </c>
      <c r="M5">
        <v>208</v>
      </c>
      <c r="N5">
        <v>205</v>
      </c>
      <c r="O5">
        <v>207</v>
      </c>
      <c r="P5">
        <v>42</v>
      </c>
    </row>
    <row r="6" spans="1:16" x14ac:dyDescent="0.25">
      <c r="A6" s="10"/>
      <c r="B6" s="13" t="s">
        <v>40</v>
      </c>
      <c r="C6" s="9">
        <f>L6/L10</f>
        <v>0.27200000000000002</v>
      </c>
      <c r="D6" s="9">
        <f>M6/M10</f>
        <v>0.28753993610223644</v>
      </c>
      <c r="E6" s="9">
        <f>N6/N10</f>
        <v>0.22895622895622897</v>
      </c>
      <c r="F6" s="9">
        <f>O6/O10</f>
        <v>0.29652996845425866</v>
      </c>
      <c r="G6" s="9">
        <f>P6/P10</f>
        <v>0.27397260273972601</v>
      </c>
      <c r="K6" t="s">
        <v>40</v>
      </c>
      <c r="L6">
        <v>272</v>
      </c>
      <c r="M6">
        <v>90</v>
      </c>
      <c r="N6">
        <v>68</v>
      </c>
      <c r="O6">
        <v>94</v>
      </c>
      <c r="P6">
        <v>20</v>
      </c>
    </row>
    <row r="7" spans="1:16" x14ac:dyDescent="0.25">
      <c r="A7" s="10"/>
      <c r="B7" s="13" t="s">
        <v>41</v>
      </c>
      <c r="C7" s="9">
        <f>L7/L10</f>
        <v>5.5E-2</v>
      </c>
      <c r="D7" s="9">
        <f>M7/M10</f>
        <v>3.1948881789137379E-2</v>
      </c>
      <c r="E7" s="9">
        <f>N7/N10</f>
        <v>7.407407407407407E-2</v>
      </c>
      <c r="F7" s="9">
        <f>O7/O10</f>
        <v>4.7318611987381701E-2</v>
      </c>
      <c r="G7" s="9">
        <f>P7/P10</f>
        <v>0.1095890410958904</v>
      </c>
      <c r="K7" t="s">
        <v>41</v>
      </c>
      <c r="L7">
        <v>55</v>
      </c>
      <c r="M7">
        <v>10</v>
      </c>
      <c r="N7">
        <v>22</v>
      </c>
      <c r="O7">
        <v>15</v>
      </c>
      <c r="P7">
        <v>8</v>
      </c>
    </row>
    <row r="8" spans="1:16" x14ac:dyDescent="0.25">
      <c r="A8" s="10"/>
      <c r="B8" s="13" t="s">
        <v>44</v>
      </c>
      <c r="C8" s="9">
        <f>(L8+L9)/L10</f>
        <v>1.0999999999999999E-2</v>
      </c>
      <c r="D8" s="9">
        <f>(M8+M9)/M10</f>
        <v>1.5974440894568689E-2</v>
      </c>
      <c r="E8" s="9">
        <f>(N8+N9)/N10</f>
        <v>6.7340067340067337E-3</v>
      </c>
      <c r="F8" s="9">
        <f>(O8+O9)/O10</f>
        <v>3.1545741324921135E-3</v>
      </c>
      <c r="G8" s="9">
        <f>(P8+P9)/P10</f>
        <v>4.1095890410958902E-2</v>
      </c>
      <c r="K8" t="s">
        <v>42</v>
      </c>
      <c r="L8">
        <v>11</v>
      </c>
      <c r="M8">
        <v>5</v>
      </c>
      <c r="N8">
        <v>2</v>
      </c>
      <c r="O8">
        <v>1</v>
      </c>
      <c r="P8">
        <v>3</v>
      </c>
    </row>
    <row r="9" spans="1:16" x14ac:dyDescent="0.25">
      <c r="A9" s="10"/>
      <c r="K9" t="s">
        <v>43</v>
      </c>
      <c r="L9">
        <v>0</v>
      </c>
      <c r="M9">
        <v>0</v>
      </c>
      <c r="N9">
        <v>0</v>
      </c>
      <c r="O9">
        <v>0</v>
      </c>
      <c r="P9">
        <v>0</v>
      </c>
    </row>
    <row r="10" spans="1:16" x14ac:dyDescent="0.25">
      <c r="A10" s="10"/>
      <c r="J10" t="s">
        <v>1</v>
      </c>
      <c r="L10">
        <v>1000</v>
      </c>
      <c r="M10">
        <v>313</v>
      </c>
      <c r="N10">
        <v>297</v>
      </c>
      <c r="O10">
        <v>317</v>
      </c>
      <c r="P10">
        <v>73</v>
      </c>
    </row>
    <row r="11" spans="1:16" x14ac:dyDescent="0.25">
      <c r="A11" s="10"/>
      <c r="B11" t="s">
        <v>338</v>
      </c>
      <c r="C11" s="17">
        <f>C5+C6</f>
        <v>0.93400000000000005</v>
      </c>
      <c r="D11" s="17">
        <f>D5+D6</f>
        <v>0.95207667731629386</v>
      </c>
      <c r="E11" s="17">
        <f>E5+E6</f>
        <v>0.91919191919191912</v>
      </c>
      <c r="F11" s="17">
        <f>F5+F6</f>
        <v>0.94952681388012627</v>
      </c>
      <c r="G11" s="17">
        <f>G5+G6</f>
        <v>0.84931506849315064</v>
      </c>
    </row>
    <row r="12" spans="1:16" x14ac:dyDescent="0.25">
      <c r="A12" s="10"/>
      <c r="B12" t="s">
        <v>41</v>
      </c>
      <c r="C12" s="17">
        <f t="shared" ref="C12:G13" si="0">C7</f>
        <v>5.5E-2</v>
      </c>
      <c r="D12" s="17">
        <f t="shared" si="0"/>
        <v>3.1948881789137379E-2</v>
      </c>
      <c r="E12" s="17">
        <f t="shared" si="0"/>
        <v>7.407407407407407E-2</v>
      </c>
      <c r="F12" s="17">
        <f t="shared" si="0"/>
        <v>4.7318611987381701E-2</v>
      </c>
      <c r="G12" s="17">
        <f t="shared" si="0"/>
        <v>0.1095890410958904</v>
      </c>
    </row>
    <row r="13" spans="1:16" x14ac:dyDescent="0.25">
      <c r="A13" s="10"/>
      <c r="B13" t="s">
        <v>44</v>
      </c>
      <c r="C13" s="17">
        <f t="shared" si="0"/>
        <v>1.0999999999999999E-2</v>
      </c>
      <c r="D13" s="17">
        <f t="shared" si="0"/>
        <v>1.5974440894568689E-2</v>
      </c>
      <c r="E13" s="17">
        <f t="shared" si="0"/>
        <v>6.7340067340067337E-3</v>
      </c>
      <c r="F13" s="17">
        <f t="shared" si="0"/>
        <v>3.1545741324921135E-3</v>
      </c>
      <c r="G13" s="17">
        <f t="shared" si="0"/>
        <v>4.1095890410958902E-2</v>
      </c>
    </row>
    <row r="14" spans="1:16" x14ac:dyDescent="0.25">
      <c r="A14" s="10"/>
    </row>
    <row r="15" spans="1:16" x14ac:dyDescent="0.25">
      <c r="A15" s="10"/>
      <c r="B15" t="s">
        <v>45</v>
      </c>
      <c r="J15" t="s">
        <v>242</v>
      </c>
    </row>
    <row r="16" spans="1:16" x14ac:dyDescent="0.25">
      <c r="A16" s="10"/>
      <c r="J16" t="s">
        <v>0</v>
      </c>
    </row>
    <row r="17" spans="1:16" x14ac:dyDescent="0.25">
      <c r="A17" s="10" t="str">
        <f>J15</f>
        <v>Freedoms importance -- Protection of an individual's life, liberty, or property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0.66366366366366369</v>
      </c>
      <c r="D19" s="9">
        <f>M19/M24</f>
        <v>0.75744680851063828</v>
      </c>
      <c r="E19" s="9">
        <f>N19/N24</f>
        <v>0.58620689655172409</v>
      </c>
      <c r="F19" s="9">
        <f>O19/O24</f>
        <v>0.69679300291545188</v>
      </c>
      <c r="G19" s="9">
        <f>P19/P24</f>
        <v>0.57534246575342463</v>
      </c>
      <c r="K19" t="s">
        <v>39</v>
      </c>
      <c r="L19">
        <v>663</v>
      </c>
      <c r="M19">
        <v>178</v>
      </c>
      <c r="N19">
        <v>204</v>
      </c>
      <c r="O19">
        <v>239</v>
      </c>
      <c r="P19">
        <v>42</v>
      </c>
    </row>
    <row r="20" spans="1:16" x14ac:dyDescent="0.25">
      <c r="A20" s="10"/>
      <c r="B20" s="13" t="s">
        <v>40</v>
      </c>
      <c r="C20" s="9">
        <f>L20/L24</f>
        <v>0.2722722722722723</v>
      </c>
      <c r="D20" s="9">
        <f>M20/M24</f>
        <v>0.20851063829787234</v>
      </c>
      <c r="E20" s="9">
        <f>N20/N24</f>
        <v>0.32758620689655171</v>
      </c>
      <c r="F20" s="9">
        <f>O20/O24</f>
        <v>0.25947521865889212</v>
      </c>
      <c r="G20" s="9">
        <f>P20/P24</f>
        <v>0.27397260273972601</v>
      </c>
      <c r="K20" t="s">
        <v>40</v>
      </c>
      <c r="L20">
        <v>272</v>
      </c>
      <c r="M20">
        <v>49</v>
      </c>
      <c r="N20">
        <v>114</v>
      </c>
      <c r="O20">
        <v>89</v>
      </c>
      <c r="P20">
        <v>20</v>
      </c>
    </row>
    <row r="21" spans="1:16" x14ac:dyDescent="0.25">
      <c r="A21" s="10"/>
      <c r="B21" s="13" t="s">
        <v>41</v>
      </c>
      <c r="C21" s="9">
        <f>L21/L24</f>
        <v>5.4054054054054057E-2</v>
      </c>
      <c r="D21" s="9">
        <f>M21/M24</f>
        <v>2.553191489361702E-2</v>
      </c>
      <c r="E21" s="9">
        <f>N21/N24</f>
        <v>6.6091954022988508E-2</v>
      </c>
      <c r="F21" s="9">
        <f>O21/O24</f>
        <v>4.3731778425655975E-2</v>
      </c>
      <c r="G21" s="9">
        <f>P21/P24</f>
        <v>0.13698630136986301</v>
      </c>
      <c r="K21" t="s">
        <v>41</v>
      </c>
      <c r="L21">
        <v>54</v>
      </c>
      <c r="M21">
        <v>6</v>
      </c>
      <c r="N21">
        <v>23</v>
      </c>
      <c r="O21">
        <v>15</v>
      </c>
      <c r="P21">
        <v>10</v>
      </c>
    </row>
    <row r="22" spans="1:16" x14ac:dyDescent="0.25">
      <c r="A22" s="10"/>
      <c r="B22" s="13" t="s">
        <v>44</v>
      </c>
      <c r="C22" s="9">
        <f>(L22+L23)/L24</f>
        <v>1.001001001001001E-2</v>
      </c>
      <c r="D22" s="9">
        <f>(M22+M23)/M24</f>
        <v>8.5106382978723406E-3</v>
      </c>
      <c r="E22" s="9">
        <f>(N22+N23)/N24</f>
        <v>2.0114942528735632E-2</v>
      </c>
      <c r="F22" s="9">
        <f>(O22+O23)/O24</f>
        <v>0</v>
      </c>
      <c r="G22" s="9">
        <f>(P22+P23)/P24</f>
        <v>1.3698630136986301E-2</v>
      </c>
      <c r="K22" t="s">
        <v>42</v>
      </c>
      <c r="L22">
        <v>10</v>
      </c>
      <c r="M22">
        <v>2</v>
      </c>
      <c r="N22">
        <v>7</v>
      </c>
      <c r="O22">
        <v>0</v>
      </c>
      <c r="P22">
        <v>1</v>
      </c>
    </row>
    <row r="23" spans="1:16" x14ac:dyDescent="0.25">
      <c r="A23" s="10"/>
      <c r="K23" t="s">
        <v>43</v>
      </c>
      <c r="L23">
        <v>0</v>
      </c>
      <c r="M23">
        <v>0</v>
      </c>
      <c r="N23">
        <v>0</v>
      </c>
      <c r="O23">
        <v>0</v>
      </c>
      <c r="P23">
        <v>0</v>
      </c>
    </row>
    <row r="24" spans="1:16" x14ac:dyDescent="0.25">
      <c r="A24" s="10"/>
      <c r="J24" t="s">
        <v>1</v>
      </c>
      <c r="L24">
        <v>999</v>
      </c>
      <c r="M24">
        <v>235</v>
      </c>
      <c r="N24">
        <v>348</v>
      </c>
      <c r="O24">
        <v>343</v>
      </c>
      <c r="P24">
        <v>73</v>
      </c>
    </row>
    <row r="25" spans="1:16" x14ac:dyDescent="0.25">
      <c r="A25" s="10"/>
      <c r="B25" t="s">
        <v>338</v>
      </c>
      <c r="C25" s="17">
        <f>C19+C20</f>
        <v>0.93593593593593605</v>
      </c>
      <c r="D25" s="17">
        <f>D19+D20</f>
        <v>0.96595744680851059</v>
      </c>
      <c r="E25" s="17">
        <f>E19+E20</f>
        <v>0.9137931034482758</v>
      </c>
      <c r="F25" s="17">
        <f>F19+F20</f>
        <v>0.95626822157434399</v>
      </c>
      <c r="G25" s="17">
        <f>G19+G20</f>
        <v>0.84931506849315064</v>
      </c>
    </row>
    <row r="26" spans="1:16" x14ac:dyDescent="0.25">
      <c r="A26" s="10"/>
      <c r="B26" t="s">
        <v>41</v>
      </c>
      <c r="C26" s="17">
        <f t="shared" ref="C26:G27" si="1">C21</f>
        <v>5.4054054054054057E-2</v>
      </c>
      <c r="D26" s="17">
        <f t="shared" si="1"/>
        <v>2.553191489361702E-2</v>
      </c>
      <c r="E26" s="17">
        <f t="shared" si="1"/>
        <v>6.6091954022988508E-2</v>
      </c>
      <c r="F26" s="17">
        <f t="shared" si="1"/>
        <v>4.3731778425655975E-2</v>
      </c>
      <c r="G26" s="17">
        <f t="shared" si="1"/>
        <v>0.13698630136986301</v>
      </c>
    </row>
    <row r="27" spans="1:16" x14ac:dyDescent="0.25">
      <c r="A27" s="10"/>
      <c r="B27" t="s">
        <v>44</v>
      </c>
      <c r="C27" s="17">
        <f t="shared" si="1"/>
        <v>1.001001001001001E-2</v>
      </c>
      <c r="D27" s="17">
        <f t="shared" si="1"/>
        <v>8.5106382978723406E-3</v>
      </c>
      <c r="E27" s="17">
        <f t="shared" si="1"/>
        <v>2.0114942528735632E-2</v>
      </c>
      <c r="F27" s="17">
        <f t="shared" si="1"/>
        <v>0</v>
      </c>
      <c r="G27" s="17">
        <f t="shared" si="1"/>
        <v>1.3698630136986301E-2</v>
      </c>
    </row>
    <row r="28" spans="1:16" x14ac:dyDescent="0.25">
      <c r="A28" s="10"/>
    </row>
    <row r="29" spans="1:16" x14ac:dyDescent="0.25">
      <c r="A29" s="10"/>
      <c r="J29" t="s">
        <v>243</v>
      </c>
    </row>
    <row r="30" spans="1:16" x14ac:dyDescent="0.25">
      <c r="A30" s="10"/>
      <c r="J30" t="s">
        <v>0</v>
      </c>
    </row>
    <row r="31" spans="1:16" x14ac:dyDescent="0.25">
      <c r="A31" s="10" t="str">
        <f>J29</f>
        <v>Freedoms importance -- Protection of an individual's life, liberty, or property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0.66266266266266272</v>
      </c>
      <c r="D33" s="9">
        <f>M33/M38</f>
        <v>0.71798780487804881</v>
      </c>
      <c r="E33" s="9">
        <f>N33/N38</f>
        <v>0.58767772511848337</v>
      </c>
      <c r="F33" s="9">
        <f>O33/O38</f>
        <v>0.36986301369863012</v>
      </c>
      <c r="G33" s="9">
        <f>P33/P38</f>
        <v>0.67796610169491522</v>
      </c>
      <c r="K33" t="s">
        <v>39</v>
      </c>
      <c r="L33">
        <v>662</v>
      </c>
      <c r="M33">
        <v>471</v>
      </c>
      <c r="N33">
        <v>124</v>
      </c>
      <c r="O33">
        <v>27</v>
      </c>
      <c r="P33">
        <v>40</v>
      </c>
    </row>
    <row r="34" spans="1:16" x14ac:dyDescent="0.25">
      <c r="A34" s="10"/>
      <c r="B34" s="13" t="s">
        <v>40</v>
      </c>
      <c r="C34" s="9">
        <f>L34/L38</f>
        <v>0.27327327327327328</v>
      </c>
      <c r="D34" s="9">
        <f>M34/M38</f>
        <v>0.23780487804878048</v>
      </c>
      <c r="E34" s="9">
        <f>N34/N38</f>
        <v>0.2890995260663507</v>
      </c>
      <c r="F34" s="9">
        <f>O34/O38</f>
        <v>0.58904109589041098</v>
      </c>
      <c r="G34" s="9">
        <f>P34/P38</f>
        <v>0.22033898305084745</v>
      </c>
      <c r="K34" t="s">
        <v>40</v>
      </c>
      <c r="L34">
        <v>273</v>
      </c>
      <c r="M34">
        <v>156</v>
      </c>
      <c r="N34">
        <v>61</v>
      </c>
      <c r="O34">
        <v>43</v>
      </c>
      <c r="P34">
        <v>13</v>
      </c>
    </row>
    <row r="35" spans="1:16" x14ac:dyDescent="0.25">
      <c r="A35" s="10"/>
      <c r="B35" s="13" t="s">
        <v>41</v>
      </c>
      <c r="C35" s="9">
        <f>L35/L38</f>
        <v>5.4054054054054057E-2</v>
      </c>
      <c r="D35" s="9">
        <f>M35/M38</f>
        <v>3.9634146341463415E-2</v>
      </c>
      <c r="E35" s="9">
        <f>N35/N38</f>
        <v>9.004739336492891E-2</v>
      </c>
      <c r="F35" s="9">
        <f>O35/O38</f>
        <v>4.1095890410958902E-2</v>
      </c>
      <c r="G35" s="9">
        <f>P35/P38</f>
        <v>0.10169491525423729</v>
      </c>
      <c r="K35" t="s">
        <v>41</v>
      </c>
      <c r="L35">
        <v>54</v>
      </c>
      <c r="M35">
        <v>26</v>
      </c>
      <c r="N35">
        <v>19</v>
      </c>
      <c r="O35">
        <v>3</v>
      </c>
      <c r="P35">
        <v>6</v>
      </c>
    </row>
    <row r="36" spans="1:16" x14ac:dyDescent="0.25">
      <c r="A36" s="10"/>
      <c r="B36" s="13" t="s">
        <v>44</v>
      </c>
      <c r="C36" s="9">
        <f>(L36+L37)/L38</f>
        <v>1.001001001001001E-2</v>
      </c>
      <c r="D36" s="9">
        <f>(M36+M37)/M38</f>
        <v>4.5731707317073168E-3</v>
      </c>
      <c r="E36" s="9">
        <f>(N36+N37)/N38</f>
        <v>3.3175355450236969E-2</v>
      </c>
      <c r="F36" s="9">
        <f>(O36+O37)/O38</f>
        <v>0</v>
      </c>
      <c r="G36" s="9">
        <f>(P36+P37)/P38</f>
        <v>0</v>
      </c>
      <c r="K36" t="s">
        <v>42</v>
      </c>
      <c r="L36">
        <v>10</v>
      </c>
      <c r="M36">
        <v>3</v>
      </c>
      <c r="N36">
        <v>7</v>
      </c>
      <c r="O36">
        <v>0</v>
      </c>
      <c r="P36">
        <v>0</v>
      </c>
    </row>
    <row r="37" spans="1:16" x14ac:dyDescent="0.25">
      <c r="A37" s="10"/>
      <c r="K37" t="s">
        <v>43</v>
      </c>
      <c r="L37">
        <v>0</v>
      </c>
      <c r="M37">
        <v>0</v>
      </c>
      <c r="N37">
        <v>0</v>
      </c>
      <c r="O37">
        <v>0</v>
      </c>
      <c r="P37">
        <v>0</v>
      </c>
    </row>
    <row r="38" spans="1:16" x14ac:dyDescent="0.25">
      <c r="A38" s="10"/>
      <c r="J38" t="s">
        <v>1</v>
      </c>
      <c r="L38">
        <v>999</v>
      </c>
      <c r="M38">
        <v>656</v>
      </c>
      <c r="N38">
        <v>211</v>
      </c>
      <c r="O38">
        <v>73</v>
      </c>
      <c r="P38">
        <v>59</v>
      </c>
    </row>
    <row r="39" spans="1:16" x14ac:dyDescent="0.25">
      <c r="A39" s="10"/>
      <c r="B39" t="s">
        <v>338</v>
      </c>
      <c r="C39" s="17">
        <f>C33+C34</f>
        <v>0.93593593593593605</v>
      </c>
      <c r="D39" s="17">
        <f>D33+D34</f>
        <v>0.95579268292682928</v>
      </c>
      <c r="E39" s="17">
        <f>E33+E34</f>
        <v>0.87677725118483407</v>
      </c>
      <c r="F39" s="17">
        <f>F33+F34</f>
        <v>0.95890410958904115</v>
      </c>
      <c r="G39" s="17">
        <f>G33+G34</f>
        <v>0.89830508474576265</v>
      </c>
    </row>
    <row r="40" spans="1:16" x14ac:dyDescent="0.25">
      <c r="A40" s="10"/>
      <c r="B40" t="s">
        <v>41</v>
      </c>
      <c r="C40" s="17">
        <f t="shared" ref="C40:G41" si="2">C35</f>
        <v>5.4054054054054057E-2</v>
      </c>
      <c r="D40" s="17">
        <f t="shared" si="2"/>
        <v>3.9634146341463415E-2</v>
      </c>
      <c r="E40" s="17">
        <f t="shared" si="2"/>
        <v>9.004739336492891E-2</v>
      </c>
      <c r="F40" s="17">
        <f t="shared" si="2"/>
        <v>4.1095890410958902E-2</v>
      </c>
      <c r="G40" s="17">
        <f t="shared" si="2"/>
        <v>0.10169491525423729</v>
      </c>
    </row>
    <row r="41" spans="1:16" x14ac:dyDescent="0.25">
      <c r="A41" s="10"/>
      <c r="B41" t="s">
        <v>44</v>
      </c>
      <c r="C41" s="17">
        <f t="shared" si="2"/>
        <v>1.001001001001001E-2</v>
      </c>
      <c r="D41" s="17">
        <f t="shared" si="2"/>
        <v>4.5731707317073168E-3</v>
      </c>
      <c r="E41" s="17">
        <f t="shared" si="2"/>
        <v>3.3175355450236969E-2</v>
      </c>
      <c r="F41" s="17">
        <f t="shared" si="2"/>
        <v>0</v>
      </c>
      <c r="G41" s="17">
        <f t="shared" si="2"/>
        <v>0</v>
      </c>
    </row>
    <row r="42" spans="1:16" x14ac:dyDescent="0.25">
      <c r="A42" s="10"/>
    </row>
    <row r="43" spans="1:16" x14ac:dyDescent="0.25">
      <c r="A43" s="10"/>
    </row>
    <row r="44" spans="1:16" x14ac:dyDescent="0.25">
      <c r="A44" s="10"/>
      <c r="J44" t="s">
        <v>244</v>
      </c>
    </row>
    <row r="45" spans="1:16" x14ac:dyDescent="0.25">
      <c r="A45" s="10"/>
      <c r="J45" t="s">
        <v>0</v>
      </c>
    </row>
    <row r="46" spans="1:16" x14ac:dyDescent="0.25">
      <c r="A46" s="10" t="str">
        <f>J44</f>
        <v>Freedoms importance -- Protection of an individual's life, liberty, or property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0.66266266266266272</v>
      </c>
      <c r="D48" s="9">
        <f>M48/M53</f>
        <v>0.65126050420168069</v>
      </c>
      <c r="E48" s="9">
        <f>N48/N53</f>
        <v>0.67304015296367115</v>
      </c>
      <c r="K48" t="s">
        <v>39</v>
      </c>
      <c r="L48">
        <v>662</v>
      </c>
      <c r="M48">
        <v>310</v>
      </c>
      <c r="N48">
        <v>352</v>
      </c>
    </row>
    <row r="49" spans="1:15" x14ac:dyDescent="0.25">
      <c r="A49" s="10"/>
      <c r="B49" s="13" t="s">
        <v>40</v>
      </c>
      <c r="C49" s="9">
        <f>L49/L53</f>
        <v>0.2722722722722723</v>
      </c>
      <c r="D49" s="9">
        <f>M49/M53</f>
        <v>0.28361344537815125</v>
      </c>
      <c r="E49" s="9">
        <f>N49/N53</f>
        <v>0.26195028680688337</v>
      </c>
      <c r="K49" t="s">
        <v>40</v>
      </c>
      <c r="L49">
        <v>272</v>
      </c>
      <c r="M49">
        <v>135</v>
      </c>
      <c r="N49">
        <v>137</v>
      </c>
    </row>
    <row r="50" spans="1:15" x14ac:dyDescent="0.25">
      <c r="A50" s="10"/>
      <c r="B50" s="13" t="s">
        <v>41</v>
      </c>
      <c r="C50" s="9">
        <f>L50/L53</f>
        <v>5.4054054054054057E-2</v>
      </c>
      <c r="D50" s="9">
        <f>M50/M53</f>
        <v>5.2521008403361345E-2</v>
      </c>
      <c r="E50" s="9">
        <f>N50/N53</f>
        <v>5.5449330783938815E-2</v>
      </c>
      <c r="K50" t="s">
        <v>41</v>
      </c>
      <c r="L50">
        <v>54</v>
      </c>
      <c r="M50">
        <v>25</v>
      </c>
      <c r="N50">
        <v>29</v>
      </c>
    </row>
    <row r="51" spans="1:15" x14ac:dyDescent="0.25">
      <c r="A51" s="10"/>
      <c r="B51" s="13" t="s">
        <v>44</v>
      </c>
      <c r="C51" s="9">
        <f>(L51+L52)/L53</f>
        <v>1.1011011011011011E-2</v>
      </c>
      <c r="D51" s="9">
        <f>(M51+M52)/M53</f>
        <v>1.2605042016806723E-2</v>
      </c>
      <c r="E51" s="9">
        <f>(N51+N52)/N53</f>
        <v>9.5602294455066923E-3</v>
      </c>
      <c r="K51" t="s">
        <v>42</v>
      </c>
      <c r="L51">
        <v>11</v>
      </c>
      <c r="M51">
        <v>6</v>
      </c>
      <c r="N51">
        <v>5</v>
      </c>
    </row>
    <row r="52" spans="1:15" x14ac:dyDescent="0.25">
      <c r="A52" s="10"/>
      <c r="K52" t="s">
        <v>43</v>
      </c>
      <c r="L52">
        <v>0</v>
      </c>
      <c r="M52">
        <v>0</v>
      </c>
      <c r="N52">
        <v>0</v>
      </c>
    </row>
    <row r="53" spans="1:15" x14ac:dyDescent="0.25">
      <c r="A53" s="10"/>
      <c r="J53" t="s">
        <v>1</v>
      </c>
      <c r="L53">
        <v>999</v>
      </c>
      <c r="M53">
        <v>476</v>
      </c>
      <c r="N53">
        <v>523</v>
      </c>
    </row>
    <row r="54" spans="1:15" x14ac:dyDescent="0.25">
      <c r="A54" s="10"/>
      <c r="B54" t="s">
        <v>338</v>
      </c>
      <c r="C54" s="17">
        <f>C48+C49</f>
        <v>0.93493493493493496</v>
      </c>
      <c r="D54" s="17">
        <f>D48+D49</f>
        <v>0.93487394957983194</v>
      </c>
      <c r="E54" s="17">
        <f>E48+E49</f>
        <v>0.93499043977055452</v>
      </c>
    </row>
    <row r="55" spans="1:15" x14ac:dyDescent="0.25">
      <c r="A55" s="10"/>
      <c r="B55" t="s">
        <v>41</v>
      </c>
      <c r="C55" s="17">
        <f t="shared" ref="C55:E56" si="3">C50</f>
        <v>5.4054054054054057E-2</v>
      </c>
      <c r="D55" s="17">
        <f t="shared" si="3"/>
        <v>5.2521008403361345E-2</v>
      </c>
      <c r="E55" s="17">
        <f t="shared" si="3"/>
        <v>5.5449330783938815E-2</v>
      </c>
    </row>
    <row r="56" spans="1:15" x14ac:dyDescent="0.25">
      <c r="A56" s="10"/>
      <c r="B56" t="s">
        <v>44</v>
      </c>
      <c r="C56" s="17">
        <f t="shared" si="3"/>
        <v>1.1011011011011011E-2</v>
      </c>
      <c r="D56" s="17">
        <f t="shared" si="3"/>
        <v>1.2605042016806723E-2</v>
      </c>
      <c r="E56" s="17">
        <f t="shared" si="3"/>
        <v>9.5602294455066923E-3</v>
      </c>
    </row>
    <row r="57" spans="1:15" x14ac:dyDescent="0.25">
      <c r="A57" s="10"/>
    </row>
    <row r="58" spans="1:15" x14ac:dyDescent="0.25">
      <c r="A58" s="10"/>
    </row>
    <row r="59" spans="1:15" x14ac:dyDescent="0.25">
      <c r="A59" s="10"/>
      <c r="J59" t="s">
        <v>245</v>
      </c>
    </row>
    <row r="60" spans="1:15" x14ac:dyDescent="0.25">
      <c r="A60" s="10"/>
      <c r="J60" t="s">
        <v>0</v>
      </c>
    </row>
    <row r="61" spans="1:15" x14ac:dyDescent="0.25">
      <c r="A61" s="10" t="str">
        <f>J59</f>
        <v>Freedoms importance -- Protection of an individual's life, liberty, or property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0.66332665330661322</v>
      </c>
      <c r="D63" s="9">
        <f>M63/M68</f>
        <v>0.7593220338983051</v>
      </c>
      <c r="E63" s="9">
        <f>N63/N68</f>
        <v>0.70517928286852594</v>
      </c>
      <c r="F63" s="9">
        <f>O63/O68</f>
        <v>0.57743362831858402</v>
      </c>
      <c r="G63" s="7"/>
      <c r="K63" t="s">
        <v>39</v>
      </c>
      <c r="L63">
        <v>662</v>
      </c>
      <c r="M63">
        <v>224</v>
      </c>
      <c r="N63">
        <v>177</v>
      </c>
      <c r="O63">
        <v>261</v>
      </c>
    </row>
    <row r="64" spans="1:15" x14ac:dyDescent="0.25">
      <c r="A64" s="10"/>
      <c r="B64" t="s">
        <v>40</v>
      </c>
      <c r="C64" s="9">
        <f>L64/L68</f>
        <v>0.27254509018036072</v>
      </c>
      <c r="D64" s="9">
        <f>M64/M68</f>
        <v>0.2135593220338983</v>
      </c>
      <c r="E64" s="9">
        <f>N64/N68</f>
        <v>0.22709163346613545</v>
      </c>
      <c r="F64" s="9">
        <f>O64/O68</f>
        <v>0.33628318584070799</v>
      </c>
      <c r="G64" s="7"/>
      <c r="K64" t="s">
        <v>40</v>
      </c>
      <c r="L64">
        <v>272</v>
      </c>
      <c r="M64">
        <v>63</v>
      </c>
      <c r="N64">
        <v>57</v>
      </c>
      <c r="O64">
        <v>152</v>
      </c>
    </row>
    <row r="65" spans="1:15" x14ac:dyDescent="0.25">
      <c r="A65" s="10"/>
      <c r="B65" t="s">
        <v>41</v>
      </c>
      <c r="C65" s="9">
        <f>L65/L68</f>
        <v>5.410821643286573E-2</v>
      </c>
      <c r="D65" s="9">
        <f>M65/M68</f>
        <v>2.7118644067796609E-2</v>
      </c>
      <c r="E65" s="9">
        <f>N65/N68</f>
        <v>5.9760956175298807E-2</v>
      </c>
      <c r="F65" s="9">
        <f>O65/O68</f>
        <v>6.8584070796460173E-2</v>
      </c>
      <c r="G65" s="7"/>
      <c r="K65" t="s">
        <v>41</v>
      </c>
      <c r="L65">
        <v>54</v>
      </c>
      <c r="M65">
        <v>8</v>
      </c>
      <c r="N65">
        <v>15</v>
      </c>
      <c r="O65">
        <v>31</v>
      </c>
    </row>
    <row r="66" spans="1:15" x14ac:dyDescent="0.25">
      <c r="A66" s="10"/>
      <c r="B66" t="s">
        <v>44</v>
      </c>
      <c r="C66" s="9">
        <f>(L66+L67)/L68</f>
        <v>1.002004008016032E-2</v>
      </c>
      <c r="D66" s="9">
        <f>(M66+M67)/M68</f>
        <v>0</v>
      </c>
      <c r="E66" s="9">
        <f>(N66+N67)/N68</f>
        <v>7.9681274900398405E-3</v>
      </c>
      <c r="F66" s="9">
        <f>(O66+O67)/O68</f>
        <v>1.7699115044247787E-2</v>
      </c>
      <c r="G66" s="7"/>
      <c r="K66" t="s">
        <v>42</v>
      </c>
      <c r="L66">
        <v>10</v>
      </c>
      <c r="M66">
        <v>0</v>
      </c>
      <c r="N66">
        <v>2</v>
      </c>
      <c r="O66">
        <v>8</v>
      </c>
    </row>
    <row r="67" spans="1:15" x14ac:dyDescent="0.25">
      <c r="A67" s="10"/>
      <c r="K67" t="s">
        <v>43</v>
      </c>
      <c r="L67">
        <v>0</v>
      </c>
      <c r="M67">
        <v>0</v>
      </c>
      <c r="N67">
        <v>0</v>
      </c>
      <c r="O67">
        <v>0</v>
      </c>
    </row>
    <row r="68" spans="1:15" x14ac:dyDescent="0.25">
      <c r="A68" s="10"/>
      <c r="J68" t="s">
        <v>1</v>
      </c>
      <c r="L68">
        <v>998</v>
      </c>
      <c r="M68">
        <v>295</v>
      </c>
      <c r="N68">
        <v>251</v>
      </c>
      <c r="O68">
        <v>452</v>
      </c>
    </row>
    <row r="69" spans="1:15" x14ac:dyDescent="0.25">
      <c r="A69" s="10"/>
      <c r="B69" t="s">
        <v>338</v>
      </c>
      <c r="C69" s="17">
        <f>C63+C64</f>
        <v>0.93587174348697388</v>
      </c>
      <c r="D69" s="17">
        <f>D63+D64</f>
        <v>0.97288135593220337</v>
      </c>
      <c r="E69" s="17">
        <f>E63+E64</f>
        <v>0.93227091633466141</v>
      </c>
      <c r="F69" s="17">
        <f>F63+F64</f>
        <v>0.91371681415929196</v>
      </c>
    </row>
    <row r="70" spans="1:15" x14ac:dyDescent="0.25">
      <c r="A70" s="10"/>
      <c r="B70" t="s">
        <v>41</v>
      </c>
      <c r="C70" s="17">
        <f t="shared" ref="C70:F71" si="4">C65</f>
        <v>5.410821643286573E-2</v>
      </c>
      <c r="D70" s="17">
        <f t="shared" si="4"/>
        <v>2.7118644067796609E-2</v>
      </c>
      <c r="E70" s="17">
        <f t="shared" si="4"/>
        <v>5.9760956175298807E-2</v>
      </c>
      <c r="F70" s="17">
        <f t="shared" si="4"/>
        <v>6.8584070796460173E-2</v>
      </c>
    </row>
    <row r="71" spans="1:15" x14ac:dyDescent="0.25">
      <c r="A71" s="10"/>
      <c r="B71" t="s">
        <v>44</v>
      </c>
      <c r="C71" s="17">
        <f t="shared" si="4"/>
        <v>1.002004008016032E-2</v>
      </c>
      <c r="D71" s="17">
        <f t="shared" si="4"/>
        <v>0</v>
      </c>
      <c r="E71" s="17">
        <f t="shared" si="4"/>
        <v>7.9681274900398405E-3</v>
      </c>
      <c r="F71" s="17">
        <f t="shared" si="4"/>
        <v>1.7699115044247787E-2</v>
      </c>
    </row>
    <row r="72" spans="1:15" x14ac:dyDescent="0.25">
      <c r="A72" s="10"/>
    </row>
    <row r="73" spans="1:15" x14ac:dyDescent="0.25">
      <c r="A73" s="10"/>
    </row>
    <row r="74" spans="1:15" x14ac:dyDescent="0.25">
      <c r="A74" s="10"/>
      <c r="J74" t="s">
        <v>246</v>
      </c>
    </row>
    <row r="75" spans="1:15" x14ac:dyDescent="0.25">
      <c r="A75" s="10"/>
      <c r="J75" t="s">
        <v>0</v>
      </c>
    </row>
    <row r="76" spans="1:15" x14ac:dyDescent="0.25">
      <c r="A76" s="10" t="str">
        <f>J74</f>
        <v>Freedoms importance -- Protection of an individual's life, liberty, or property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0.66300000000000003</v>
      </c>
      <c r="D78" s="9">
        <f>M78/M83</f>
        <v>0.55466666666666664</v>
      </c>
      <c r="E78" s="9">
        <f>N78/N83</f>
        <v>0.68770764119601324</v>
      </c>
      <c r="F78" s="9">
        <f>O78/O83</f>
        <v>0.76543209876543206</v>
      </c>
      <c r="G78" s="7"/>
      <c r="K78" t="s">
        <v>39</v>
      </c>
      <c r="L78">
        <v>663</v>
      </c>
      <c r="M78">
        <v>208</v>
      </c>
      <c r="N78">
        <v>207</v>
      </c>
      <c r="O78">
        <v>248</v>
      </c>
    </row>
    <row r="79" spans="1:15" x14ac:dyDescent="0.25">
      <c r="A79" s="10"/>
      <c r="B79" s="13" t="s">
        <v>40</v>
      </c>
      <c r="C79" s="9">
        <f>L79/L83</f>
        <v>0.27200000000000002</v>
      </c>
      <c r="D79" s="9">
        <f>M79/M83</f>
        <v>0.36</v>
      </c>
      <c r="E79" s="9">
        <f>N79/N83</f>
        <v>0.25913621262458469</v>
      </c>
      <c r="F79" s="9">
        <f>O79/O83</f>
        <v>0.18209876543209877</v>
      </c>
      <c r="G79" s="7"/>
      <c r="K79" t="s">
        <v>40</v>
      </c>
      <c r="L79">
        <v>272</v>
      </c>
      <c r="M79">
        <v>135</v>
      </c>
      <c r="N79">
        <v>78</v>
      </c>
      <c r="O79">
        <v>59</v>
      </c>
    </row>
    <row r="80" spans="1:15" x14ac:dyDescent="0.25">
      <c r="A80" s="10"/>
      <c r="B80" s="13" t="s">
        <v>41</v>
      </c>
      <c r="C80" s="9">
        <f>L80/L83</f>
        <v>5.5E-2</v>
      </c>
      <c r="D80" s="9">
        <f>M80/M83</f>
        <v>6.4000000000000001E-2</v>
      </c>
      <c r="E80" s="9">
        <f>N80/N83</f>
        <v>4.9833887043189369E-2</v>
      </c>
      <c r="F80" s="9">
        <f>O80/O83</f>
        <v>4.9382716049382713E-2</v>
      </c>
      <c r="G80" s="7"/>
      <c r="K80" t="s">
        <v>41</v>
      </c>
      <c r="L80">
        <v>55</v>
      </c>
      <c r="M80">
        <v>24</v>
      </c>
      <c r="N80">
        <v>15</v>
      </c>
      <c r="O80">
        <v>16</v>
      </c>
    </row>
    <row r="81" spans="1:16" x14ac:dyDescent="0.25">
      <c r="A81" s="10"/>
      <c r="B81" s="13" t="s">
        <v>44</v>
      </c>
      <c r="C81" s="9">
        <f>(L81+L82)/L83</f>
        <v>0.01</v>
      </c>
      <c r="D81" s="9">
        <f>(M81+M82)/M83</f>
        <v>2.1333333333333333E-2</v>
      </c>
      <c r="E81" s="9">
        <f>(N81+N82)/N83</f>
        <v>3.3222591362126247E-3</v>
      </c>
      <c r="F81" s="9">
        <f>(O81+O82)/O83</f>
        <v>3.0864197530864196E-3</v>
      </c>
      <c r="G81" s="7"/>
      <c r="K81" t="s">
        <v>42</v>
      </c>
      <c r="L81">
        <v>10</v>
      </c>
      <c r="M81">
        <v>8</v>
      </c>
      <c r="N81">
        <v>1</v>
      </c>
      <c r="O81">
        <v>1</v>
      </c>
    </row>
    <row r="82" spans="1:16" x14ac:dyDescent="0.25">
      <c r="A82" s="10"/>
      <c r="K82" t="s">
        <v>43</v>
      </c>
      <c r="L82">
        <v>0</v>
      </c>
      <c r="M82">
        <v>0</v>
      </c>
      <c r="N82">
        <v>0</v>
      </c>
      <c r="O82">
        <v>0</v>
      </c>
    </row>
    <row r="83" spans="1:16" x14ac:dyDescent="0.25">
      <c r="A83" s="10"/>
      <c r="J83" t="s">
        <v>1</v>
      </c>
      <c r="L83">
        <v>1000</v>
      </c>
      <c r="M83">
        <v>375</v>
      </c>
      <c r="N83">
        <v>301</v>
      </c>
      <c r="O83">
        <v>324</v>
      </c>
    </row>
    <row r="84" spans="1:16" x14ac:dyDescent="0.25">
      <c r="A84" s="10"/>
      <c r="B84" t="s">
        <v>338</v>
      </c>
      <c r="C84" s="17">
        <f>C78+C79</f>
        <v>0.93500000000000005</v>
      </c>
      <c r="D84" s="17">
        <f>D78+D79</f>
        <v>0.91466666666666663</v>
      </c>
      <c r="E84" s="17">
        <f>E78+E79</f>
        <v>0.94684385382059788</v>
      </c>
      <c r="F84" s="17">
        <f>F78+F79</f>
        <v>0.94753086419753085</v>
      </c>
    </row>
    <row r="85" spans="1:16" x14ac:dyDescent="0.25">
      <c r="A85" s="10"/>
      <c r="B85" t="s">
        <v>41</v>
      </c>
      <c r="C85" s="17">
        <f t="shared" ref="C85:F86" si="5">C80</f>
        <v>5.5E-2</v>
      </c>
      <c r="D85" s="17">
        <f t="shared" si="5"/>
        <v>6.4000000000000001E-2</v>
      </c>
      <c r="E85" s="17">
        <f t="shared" si="5"/>
        <v>4.9833887043189369E-2</v>
      </c>
      <c r="F85" s="17">
        <f t="shared" si="5"/>
        <v>4.9382716049382713E-2</v>
      </c>
    </row>
    <row r="86" spans="1:16" x14ac:dyDescent="0.25">
      <c r="A86" s="10"/>
      <c r="B86" t="s">
        <v>44</v>
      </c>
      <c r="C86" s="17">
        <f t="shared" si="5"/>
        <v>0.01</v>
      </c>
      <c r="D86" s="17">
        <f t="shared" si="5"/>
        <v>2.1333333333333333E-2</v>
      </c>
      <c r="E86" s="17">
        <f t="shared" si="5"/>
        <v>3.3222591362126247E-3</v>
      </c>
      <c r="F86" s="17">
        <f t="shared" si="5"/>
        <v>3.0864197530864196E-3</v>
      </c>
    </row>
    <row r="87" spans="1:16" x14ac:dyDescent="0.25">
      <c r="A87" s="10"/>
    </row>
    <row r="88" spans="1:16" x14ac:dyDescent="0.25">
      <c r="A88" s="10"/>
    </row>
    <row r="89" spans="1:16" x14ac:dyDescent="0.25">
      <c r="A89" s="10"/>
      <c r="J89" t="s">
        <v>247</v>
      </c>
    </row>
    <row r="90" spans="1:16" x14ac:dyDescent="0.25">
      <c r="A90" s="10"/>
      <c r="J90" t="s">
        <v>0</v>
      </c>
    </row>
    <row r="91" spans="1:16" x14ac:dyDescent="0.25">
      <c r="A91" s="10" t="str">
        <f>J89</f>
        <v>Freedoms importance -- Protection of an individual's life, liberty, or property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0.66366366366366369</v>
      </c>
      <c r="D93" s="9">
        <f>M93/M98</f>
        <v>0.67752442996742668</v>
      </c>
      <c r="E93" s="9">
        <f>N93/N98</f>
        <v>0.71372549019607845</v>
      </c>
      <c r="F93" s="9">
        <f>O93/O98</f>
        <v>0.63740458015267176</v>
      </c>
      <c r="G93" s="9">
        <f>P93/P98</f>
        <v>0.60571428571428576</v>
      </c>
      <c r="K93" t="s">
        <v>39</v>
      </c>
      <c r="L93">
        <v>663</v>
      </c>
      <c r="M93">
        <v>208</v>
      </c>
      <c r="N93">
        <v>182</v>
      </c>
      <c r="O93">
        <v>167</v>
      </c>
      <c r="P93">
        <v>106</v>
      </c>
    </row>
    <row r="94" spans="1:16" x14ac:dyDescent="0.25">
      <c r="A94" s="10"/>
      <c r="B94" s="13" t="s">
        <v>40</v>
      </c>
      <c r="C94" s="9">
        <f>L94/L98</f>
        <v>0.2722722722722723</v>
      </c>
      <c r="D94" s="9">
        <f>M94/M98</f>
        <v>0.24104234527687296</v>
      </c>
      <c r="E94" s="9">
        <f>N94/N98</f>
        <v>0.24705882352941178</v>
      </c>
      <c r="F94" s="9">
        <f>O94/O98</f>
        <v>0.32442748091603052</v>
      </c>
      <c r="G94" s="9">
        <f>P94/P98</f>
        <v>0.2857142857142857</v>
      </c>
      <c r="K94" t="s">
        <v>40</v>
      </c>
      <c r="L94">
        <v>272</v>
      </c>
      <c r="M94">
        <v>74</v>
      </c>
      <c r="N94">
        <v>63</v>
      </c>
      <c r="O94">
        <v>85</v>
      </c>
      <c r="P94">
        <v>50</v>
      </c>
    </row>
    <row r="95" spans="1:16" x14ac:dyDescent="0.25">
      <c r="A95" s="10"/>
      <c r="B95" s="13" t="s">
        <v>41</v>
      </c>
      <c r="C95" s="9">
        <f>L95/L98</f>
        <v>5.4054054054054057E-2</v>
      </c>
      <c r="D95" s="9">
        <f>M95/M98</f>
        <v>7.1661237785016291E-2</v>
      </c>
      <c r="E95" s="9">
        <f>N95/N98</f>
        <v>3.5294117647058823E-2</v>
      </c>
      <c r="F95" s="9">
        <f>O95/O98</f>
        <v>2.6717557251908396E-2</v>
      </c>
      <c r="G95" s="9">
        <f>P95/P98</f>
        <v>9.1428571428571428E-2</v>
      </c>
      <c r="K95" t="s">
        <v>41</v>
      </c>
      <c r="L95">
        <v>54</v>
      </c>
      <c r="M95">
        <v>22</v>
      </c>
      <c r="N95">
        <v>9</v>
      </c>
      <c r="O95">
        <v>7</v>
      </c>
      <c r="P95">
        <v>16</v>
      </c>
    </row>
    <row r="96" spans="1:16" x14ac:dyDescent="0.25">
      <c r="A96" s="10"/>
      <c r="B96" s="13" t="s">
        <v>44</v>
      </c>
      <c r="C96" s="9">
        <f>(L96+L97)/L98</f>
        <v>1.001001001001001E-2</v>
      </c>
      <c r="D96" s="9">
        <f>(M96+M97)/M98</f>
        <v>9.7719869706840382E-3</v>
      </c>
      <c r="E96" s="9">
        <f>(N96+N97)/N98</f>
        <v>3.9215686274509803E-3</v>
      </c>
      <c r="F96" s="9">
        <f>(O96+O97)/O98</f>
        <v>1.1450381679389313E-2</v>
      </c>
      <c r="G96" s="9">
        <f>(P96+P97)/P98</f>
        <v>1.7142857142857144E-2</v>
      </c>
      <c r="K96" t="s">
        <v>42</v>
      </c>
      <c r="L96">
        <v>10</v>
      </c>
      <c r="M96">
        <v>3</v>
      </c>
      <c r="N96">
        <v>1</v>
      </c>
      <c r="O96">
        <v>3</v>
      </c>
      <c r="P96">
        <v>3</v>
      </c>
    </row>
    <row r="97" spans="1:16" x14ac:dyDescent="0.25">
      <c r="A97" s="10"/>
      <c r="K97" t="s">
        <v>43</v>
      </c>
      <c r="L97">
        <v>0</v>
      </c>
      <c r="M97">
        <v>0</v>
      </c>
      <c r="N97">
        <v>0</v>
      </c>
      <c r="O97">
        <v>0</v>
      </c>
      <c r="P97">
        <v>0</v>
      </c>
    </row>
    <row r="98" spans="1:16" x14ac:dyDescent="0.25">
      <c r="A98" s="10"/>
      <c r="J98" t="s">
        <v>1</v>
      </c>
      <c r="L98">
        <v>999</v>
      </c>
      <c r="M98">
        <v>307</v>
      </c>
      <c r="N98">
        <v>255</v>
      </c>
      <c r="O98">
        <v>262</v>
      </c>
      <c r="P98">
        <v>175</v>
      </c>
    </row>
    <row r="99" spans="1:16" x14ac:dyDescent="0.25">
      <c r="A99" s="10"/>
      <c r="B99" t="s">
        <v>338</v>
      </c>
      <c r="C99" s="17">
        <f>C93+C94</f>
        <v>0.93593593593593605</v>
      </c>
      <c r="D99" s="17">
        <f>D93+D94</f>
        <v>0.91856677524429964</v>
      </c>
      <c r="E99" s="17">
        <f>E93+E94</f>
        <v>0.96078431372549022</v>
      </c>
      <c r="F99" s="17">
        <f>F93+F94</f>
        <v>0.96183206106870234</v>
      </c>
      <c r="G99" s="17">
        <f>G93+G94</f>
        <v>0.89142857142857146</v>
      </c>
    </row>
    <row r="100" spans="1:16" x14ac:dyDescent="0.25">
      <c r="A100" s="10"/>
      <c r="B100" t="s">
        <v>41</v>
      </c>
      <c r="C100" s="17">
        <f t="shared" ref="C100:G101" si="6">C95</f>
        <v>5.4054054054054057E-2</v>
      </c>
      <c r="D100" s="17">
        <f t="shared" si="6"/>
        <v>7.1661237785016291E-2</v>
      </c>
      <c r="E100" s="17">
        <f t="shared" si="6"/>
        <v>3.5294117647058823E-2</v>
      </c>
      <c r="F100" s="17">
        <f t="shared" si="6"/>
        <v>2.6717557251908396E-2</v>
      </c>
      <c r="G100" s="17">
        <f t="shared" si="6"/>
        <v>9.1428571428571428E-2</v>
      </c>
    </row>
    <row r="101" spans="1:16" x14ac:dyDescent="0.25">
      <c r="A101" s="10"/>
      <c r="B101" t="s">
        <v>44</v>
      </c>
      <c r="C101" s="17">
        <f t="shared" si="6"/>
        <v>1.001001001001001E-2</v>
      </c>
      <c r="D101" s="17">
        <f t="shared" si="6"/>
        <v>9.7719869706840382E-3</v>
      </c>
      <c r="E101" s="17">
        <f t="shared" si="6"/>
        <v>3.9215686274509803E-3</v>
      </c>
      <c r="F101" s="17">
        <f t="shared" si="6"/>
        <v>1.1450381679389313E-2</v>
      </c>
      <c r="G101" s="17">
        <f t="shared" si="6"/>
        <v>1.7142857142857144E-2</v>
      </c>
    </row>
    <row r="102" spans="1:16" x14ac:dyDescent="0.25">
      <c r="A102" s="10"/>
    </row>
    <row r="103" spans="1:16" x14ac:dyDescent="0.25">
      <c r="A103" s="10"/>
    </row>
    <row r="104" spans="1:16" x14ac:dyDescent="0.25">
      <c r="A104" s="10"/>
      <c r="J104" t="s">
        <v>248</v>
      </c>
    </row>
    <row r="105" spans="1:16" x14ac:dyDescent="0.25">
      <c r="A105" s="10"/>
      <c r="J105" t="s">
        <v>0</v>
      </c>
    </row>
    <row r="106" spans="1:16" x14ac:dyDescent="0.25">
      <c r="A106" s="10" t="str">
        <f>J104</f>
        <v>Freedoms importance -- Protection of an individual's life, liberty, or property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0.66366366366366369</v>
      </c>
      <c r="D108" s="9">
        <f>M108/M113</f>
        <v>0.77598152424942268</v>
      </c>
      <c r="E108" s="9">
        <f>N108/N113</f>
        <v>0.60253699788583515</v>
      </c>
      <c r="F108" s="9">
        <f>O108/O113</f>
        <v>0.45161290322580644</v>
      </c>
      <c r="G108" s="7"/>
      <c r="K108" t="s">
        <v>39</v>
      </c>
      <c r="L108">
        <v>663</v>
      </c>
      <c r="M108">
        <v>336</v>
      </c>
      <c r="N108">
        <v>285</v>
      </c>
      <c r="O108">
        <v>42</v>
      </c>
    </row>
    <row r="109" spans="1:16" x14ac:dyDescent="0.25">
      <c r="A109" s="10"/>
      <c r="B109" s="13" t="s">
        <v>40</v>
      </c>
      <c r="C109" s="9">
        <f>L109/L113</f>
        <v>0.2722722722722723</v>
      </c>
      <c r="D109" s="9">
        <f>M109/M113</f>
        <v>0.20323325635103925</v>
      </c>
      <c r="E109" s="9">
        <f>N109/N113</f>
        <v>0.32558139534883723</v>
      </c>
      <c r="F109" s="9">
        <f>O109/O113</f>
        <v>0.32258064516129031</v>
      </c>
      <c r="G109" s="7"/>
      <c r="K109" t="s">
        <v>40</v>
      </c>
      <c r="L109">
        <v>272</v>
      </c>
      <c r="M109">
        <v>88</v>
      </c>
      <c r="N109">
        <v>154</v>
      </c>
      <c r="O109">
        <v>30</v>
      </c>
    </row>
    <row r="110" spans="1:16" x14ac:dyDescent="0.25">
      <c r="A110" s="10"/>
      <c r="B110" s="13" t="s">
        <v>41</v>
      </c>
      <c r="C110" s="9">
        <f>L110/L113</f>
        <v>5.4054054054054057E-2</v>
      </c>
      <c r="D110" s="9">
        <f>M110/M113</f>
        <v>2.0785219399538105E-2</v>
      </c>
      <c r="E110" s="9">
        <f>N110/N113</f>
        <v>6.5539112050739964E-2</v>
      </c>
      <c r="F110" s="9">
        <f>O110/O113</f>
        <v>0.15053763440860216</v>
      </c>
      <c r="G110" s="7"/>
      <c r="K110" t="s">
        <v>41</v>
      </c>
      <c r="L110">
        <v>54</v>
      </c>
      <c r="M110">
        <v>9</v>
      </c>
      <c r="N110">
        <v>31</v>
      </c>
      <c r="O110">
        <v>14</v>
      </c>
    </row>
    <row r="111" spans="1:16" x14ac:dyDescent="0.25">
      <c r="A111" s="10"/>
      <c r="B111" s="13" t="s">
        <v>44</v>
      </c>
      <c r="C111" s="9">
        <f>(L111+L112)/L113</f>
        <v>1.001001001001001E-2</v>
      </c>
      <c r="D111" s="9">
        <f>(M111+M112)/M113</f>
        <v>0</v>
      </c>
      <c r="E111" s="9">
        <f>(N111+N112)/N113</f>
        <v>6.3424947145877377E-3</v>
      </c>
      <c r="F111" s="9">
        <f>(O111+O112)/O113</f>
        <v>7.5268817204301078E-2</v>
      </c>
      <c r="G111" s="7"/>
      <c r="K111" t="s">
        <v>42</v>
      </c>
      <c r="L111">
        <v>10</v>
      </c>
      <c r="M111">
        <v>0</v>
      </c>
      <c r="N111">
        <v>3</v>
      </c>
      <c r="O111">
        <v>7</v>
      </c>
    </row>
    <row r="112" spans="1:16" x14ac:dyDescent="0.25">
      <c r="A112" s="10"/>
      <c r="K112" t="s">
        <v>43</v>
      </c>
      <c r="L112">
        <v>0</v>
      </c>
      <c r="M112">
        <v>0</v>
      </c>
      <c r="N112">
        <v>0</v>
      </c>
      <c r="O112">
        <v>0</v>
      </c>
    </row>
    <row r="113" spans="1:16" x14ac:dyDescent="0.25">
      <c r="A113" s="10"/>
      <c r="J113" t="s">
        <v>1</v>
      </c>
      <c r="L113">
        <v>999</v>
      </c>
      <c r="M113">
        <v>433</v>
      </c>
      <c r="N113">
        <v>473</v>
      </c>
      <c r="O113">
        <v>93</v>
      </c>
    </row>
    <row r="114" spans="1:16" x14ac:dyDescent="0.25">
      <c r="A114" s="10"/>
      <c r="B114" t="s">
        <v>338</v>
      </c>
      <c r="C114" s="17">
        <f>C108+C109</f>
        <v>0.93593593593593605</v>
      </c>
      <c r="D114" s="17">
        <f>D108+D109</f>
        <v>0.97921478060046196</v>
      </c>
      <c r="E114" s="17">
        <f>E108+E109</f>
        <v>0.92811839323467238</v>
      </c>
      <c r="F114" s="17">
        <f>F108+F109</f>
        <v>0.77419354838709675</v>
      </c>
    </row>
    <row r="115" spans="1:16" x14ac:dyDescent="0.25">
      <c r="A115" s="10"/>
      <c r="B115" t="s">
        <v>41</v>
      </c>
      <c r="C115" s="17">
        <f t="shared" ref="C115:F116" si="7">C110</f>
        <v>5.4054054054054057E-2</v>
      </c>
      <c r="D115" s="17">
        <f t="shared" si="7"/>
        <v>2.0785219399538105E-2</v>
      </c>
      <c r="E115" s="17">
        <f t="shared" si="7"/>
        <v>6.5539112050739964E-2</v>
      </c>
      <c r="F115" s="17">
        <f t="shared" si="7"/>
        <v>0.15053763440860216</v>
      </c>
    </row>
    <row r="116" spans="1:16" x14ac:dyDescent="0.25">
      <c r="A116" s="10"/>
      <c r="B116" t="s">
        <v>44</v>
      </c>
      <c r="C116" s="17">
        <f t="shared" si="7"/>
        <v>1.001001001001001E-2</v>
      </c>
      <c r="D116" s="17">
        <f t="shared" si="7"/>
        <v>0</v>
      </c>
      <c r="E116" s="17">
        <f t="shared" si="7"/>
        <v>6.3424947145877377E-3</v>
      </c>
      <c r="F116" s="17">
        <f t="shared" si="7"/>
        <v>7.5268817204301078E-2</v>
      </c>
    </row>
    <row r="117" spans="1:16" x14ac:dyDescent="0.25">
      <c r="A117" s="10"/>
    </row>
    <row r="118" spans="1:16" x14ac:dyDescent="0.25">
      <c r="A118" s="10"/>
    </row>
    <row r="119" spans="1:16" x14ac:dyDescent="0.25">
      <c r="A119" s="10"/>
      <c r="J119" t="s">
        <v>249</v>
      </c>
    </row>
    <row r="120" spans="1:16" x14ac:dyDescent="0.25">
      <c r="A120" s="10"/>
      <c r="J120" t="s">
        <v>0</v>
      </c>
    </row>
    <row r="121" spans="1:16" x14ac:dyDescent="0.25">
      <c r="A121" s="10" t="str">
        <f>J119</f>
        <v>Freedoms importance -- Protection of an individual's life, liberty, or property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0.66266266266266272</v>
      </c>
      <c r="D123" s="9">
        <f>M123/M128</f>
        <v>0.73544973544973546</v>
      </c>
      <c r="E123" s="9">
        <f>N123/N128</f>
        <v>0.67919799498746869</v>
      </c>
      <c r="F123" s="9">
        <f>O123/O128</f>
        <v>0.83333333333333337</v>
      </c>
      <c r="G123" s="9">
        <f>P123/P128</f>
        <v>0.5</v>
      </c>
      <c r="K123" t="s">
        <v>39</v>
      </c>
      <c r="L123">
        <v>662</v>
      </c>
      <c r="M123">
        <v>278</v>
      </c>
      <c r="N123">
        <v>271</v>
      </c>
      <c r="O123">
        <v>5</v>
      </c>
      <c r="P123">
        <v>108</v>
      </c>
    </row>
    <row r="124" spans="1:16" x14ac:dyDescent="0.25">
      <c r="A124" s="10"/>
      <c r="B124" s="13" t="s">
        <v>40</v>
      </c>
      <c r="C124" s="9">
        <f>L124/L128</f>
        <v>0.27327327327327328</v>
      </c>
      <c r="D124" s="9">
        <f>M124/M128</f>
        <v>0.23015873015873015</v>
      </c>
      <c r="E124" s="9">
        <f>N124/N128</f>
        <v>0.26315789473684209</v>
      </c>
      <c r="F124" s="9">
        <f>O124/O128</f>
        <v>0.16666666666666666</v>
      </c>
      <c r="G124" s="9">
        <f>P124/P128</f>
        <v>0.37037037037037035</v>
      </c>
      <c r="K124" t="s">
        <v>40</v>
      </c>
      <c r="L124">
        <v>273</v>
      </c>
      <c r="M124">
        <v>87</v>
      </c>
      <c r="N124">
        <v>105</v>
      </c>
      <c r="O124">
        <v>1</v>
      </c>
      <c r="P124">
        <v>80</v>
      </c>
    </row>
    <row r="125" spans="1:16" x14ac:dyDescent="0.25">
      <c r="A125" s="10"/>
      <c r="B125" s="13" t="s">
        <v>41</v>
      </c>
      <c r="C125" s="9">
        <f>L125/L128</f>
        <v>5.4054054054054057E-2</v>
      </c>
      <c r="D125" s="9">
        <f>M125/M128</f>
        <v>2.9100529100529099E-2</v>
      </c>
      <c r="E125" s="9">
        <f>N125/N128</f>
        <v>5.5137844611528819E-2</v>
      </c>
      <c r="F125" s="9">
        <f>O125/O128</f>
        <v>0</v>
      </c>
      <c r="G125" s="9">
        <f>P125/P128</f>
        <v>9.7222222222222224E-2</v>
      </c>
      <c r="K125" t="s">
        <v>41</v>
      </c>
      <c r="L125">
        <v>54</v>
      </c>
      <c r="M125">
        <v>11</v>
      </c>
      <c r="N125">
        <v>22</v>
      </c>
      <c r="O125">
        <v>0</v>
      </c>
      <c r="P125">
        <v>21</v>
      </c>
    </row>
    <row r="126" spans="1:16" x14ac:dyDescent="0.25">
      <c r="A126" s="10"/>
      <c r="B126" s="13" t="s">
        <v>44</v>
      </c>
      <c r="C126" s="9">
        <f>(L126+L127)/L128</f>
        <v>1.001001001001001E-2</v>
      </c>
      <c r="D126" s="9">
        <f>(M126+M127)/M128</f>
        <v>5.2910052910052907E-3</v>
      </c>
      <c r="E126" s="9">
        <f>(N126+N127)/N128</f>
        <v>2.5062656641604009E-3</v>
      </c>
      <c r="F126" s="9">
        <f>(O126+O127)/O128</f>
        <v>0</v>
      </c>
      <c r="G126" s="9">
        <f>(P126+P127)/P128</f>
        <v>3.2407407407407406E-2</v>
      </c>
      <c r="K126" t="s">
        <v>42</v>
      </c>
      <c r="L126">
        <v>10</v>
      </c>
      <c r="M126">
        <v>2</v>
      </c>
      <c r="N126">
        <v>1</v>
      </c>
      <c r="O126">
        <v>0</v>
      </c>
      <c r="P126">
        <v>7</v>
      </c>
    </row>
    <row r="127" spans="1:16" x14ac:dyDescent="0.25">
      <c r="A127" s="10"/>
      <c r="K127" t="s">
        <v>43</v>
      </c>
      <c r="L127">
        <v>0</v>
      </c>
      <c r="M127">
        <v>0</v>
      </c>
      <c r="N127">
        <v>0</v>
      </c>
      <c r="O127">
        <v>0</v>
      </c>
      <c r="P127">
        <v>0</v>
      </c>
    </row>
    <row r="128" spans="1:16" x14ac:dyDescent="0.25">
      <c r="A128" s="10"/>
      <c r="J128" t="s">
        <v>1</v>
      </c>
      <c r="L128">
        <v>999</v>
      </c>
      <c r="M128">
        <v>378</v>
      </c>
      <c r="N128">
        <v>399</v>
      </c>
      <c r="O128">
        <v>6</v>
      </c>
      <c r="P128">
        <v>216</v>
      </c>
    </row>
    <row r="129" spans="2:7" x14ac:dyDescent="0.25">
      <c r="B129" t="s">
        <v>338</v>
      </c>
      <c r="C129" s="17">
        <f>C123+C124</f>
        <v>0.93593593593593605</v>
      </c>
      <c r="D129" s="17">
        <f>D123+D124</f>
        <v>0.96560846560846558</v>
      </c>
      <c r="E129" s="17">
        <f>E123+E124</f>
        <v>0.94235588972431072</v>
      </c>
      <c r="F129" s="17">
        <f>F123+F124</f>
        <v>1</v>
      </c>
      <c r="G129" s="17">
        <f>G123+G124</f>
        <v>0.87037037037037035</v>
      </c>
    </row>
    <row r="130" spans="2:7" x14ac:dyDescent="0.25">
      <c r="B130" t="s">
        <v>41</v>
      </c>
      <c r="C130" s="17">
        <f t="shared" ref="C130:G131" si="8">C125</f>
        <v>5.4054054054054057E-2</v>
      </c>
      <c r="D130" s="17">
        <f t="shared" si="8"/>
        <v>2.9100529100529099E-2</v>
      </c>
      <c r="E130" s="17">
        <f t="shared" si="8"/>
        <v>5.5137844611528819E-2</v>
      </c>
      <c r="F130" s="17">
        <f t="shared" si="8"/>
        <v>0</v>
      </c>
      <c r="G130" s="17">
        <f t="shared" si="8"/>
        <v>9.7222222222222224E-2</v>
      </c>
    </row>
    <row r="131" spans="2:7" x14ac:dyDescent="0.25">
      <c r="B131" t="s">
        <v>44</v>
      </c>
      <c r="C131" s="17">
        <f t="shared" si="8"/>
        <v>1.001001001001001E-2</v>
      </c>
      <c r="D131" s="17">
        <f t="shared" si="8"/>
        <v>5.2910052910052907E-3</v>
      </c>
      <c r="E131" s="17">
        <f t="shared" si="8"/>
        <v>2.5062656641604009E-3</v>
      </c>
      <c r="F131" s="17">
        <f t="shared" si="8"/>
        <v>0</v>
      </c>
      <c r="G131" s="17">
        <f t="shared" si="8"/>
        <v>3.2407407407407406E-2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27505-6742-EF49-8328-910AA2E239E8}">
  <dimension ref="A1:P131"/>
  <sheetViews>
    <sheetView showGridLines="0"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282</v>
      </c>
    </row>
    <row r="2" spans="1:16" x14ac:dyDescent="0.25">
      <c r="A2" s="10"/>
      <c r="J2" t="s">
        <v>0</v>
      </c>
    </row>
    <row r="3" spans="1:16" x14ac:dyDescent="0.25">
      <c r="A3" s="10" t="str">
        <f>J1</f>
        <v>Freedoms importance -- Ensuring that all laws apply equally to all persons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0.70359281437125754</v>
      </c>
      <c r="D5" s="9">
        <f>M5/M10</f>
        <v>0.75079872204472842</v>
      </c>
      <c r="E5" s="9">
        <f>N5/N10</f>
        <v>0.77926421404682278</v>
      </c>
      <c r="F5" s="9">
        <f>O5/O10</f>
        <v>0.58544303797468356</v>
      </c>
      <c r="G5" s="9">
        <f>P5/P10</f>
        <v>0.70270270270270274</v>
      </c>
      <c r="K5" t="s">
        <v>39</v>
      </c>
      <c r="L5">
        <v>705</v>
      </c>
      <c r="M5">
        <v>235</v>
      </c>
      <c r="N5">
        <v>233</v>
      </c>
      <c r="O5">
        <v>185</v>
      </c>
      <c r="P5">
        <v>52</v>
      </c>
    </row>
    <row r="6" spans="1:16" x14ac:dyDescent="0.25">
      <c r="A6" s="10"/>
      <c r="B6" s="13" t="s">
        <v>40</v>
      </c>
      <c r="C6" s="9">
        <f>L6/L10</f>
        <v>0.21457085828343314</v>
      </c>
      <c r="D6" s="9">
        <f>M6/M10</f>
        <v>0.20447284345047922</v>
      </c>
      <c r="E6" s="9">
        <f>N6/N10</f>
        <v>0.14715719063545152</v>
      </c>
      <c r="F6" s="9">
        <f>O6/O10</f>
        <v>0.30063291139240506</v>
      </c>
      <c r="G6" s="9">
        <f>P6/P10</f>
        <v>0.16216216216216217</v>
      </c>
      <c r="K6" t="s">
        <v>40</v>
      </c>
      <c r="L6">
        <v>215</v>
      </c>
      <c r="M6">
        <v>64</v>
      </c>
      <c r="N6">
        <v>44</v>
      </c>
      <c r="O6">
        <v>95</v>
      </c>
      <c r="P6">
        <v>12</v>
      </c>
    </row>
    <row r="7" spans="1:16" x14ac:dyDescent="0.25">
      <c r="A7" s="10"/>
      <c r="B7" s="13" t="s">
        <v>41</v>
      </c>
      <c r="C7" s="9">
        <f>L7/L10</f>
        <v>6.0878243512974051E-2</v>
      </c>
      <c r="D7" s="9">
        <f>M7/M10</f>
        <v>4.1533546325878593E-2</v>
      </c>
      <c r="E7" s="9">
        <f>N7/N10</f>
        <v>6.0200668896321072E-2</v>
      </c>
      <c r="F7" s="9">
        <f>O7/O10</f>
        <v>6.3291139240506333E-2</v>
      </c>
      <c r="G7" s="9">
        <f>P7/P10</f>
        <v>0.13513513513513514</v>
      </c>
      <c r="K7" t="s">
        <v>41</v>
      </c>
      <c r="L7">
        <v>61</v>
      </c>
      <c r="M7">
        <v>13</v>
      </c>
      <c r="N7">
        <v>18</v>
      </c>
      <c r="O7">
        <v>20</v>
      </c>
      <c r="P7">
        <v>10</v>
      </c>
    </row>
    <row r="8" spans="1:16" x14ac:dyDescent="0.25">
      <c r="A8" s="10"/>
      <c r="B8" s="13" t="s">
        <v>44</v>
      </c>
      <c r="C8" s="9">
        <f>(L8+L9)/L10</f>
        <v>2.0958083832335328E-2</v>
      </c>
      <c r="D8" s="9">
        <f>(M8+M9)/M10</f>
        <v>3.1948881789137379E-3</v>
      </c>
      <c r="E8" s="9">
        <f>(N8+N9)/N10</f>
        <v>1.3377926421404682E-2</v>
      </c>
      <c r="F8" s="9">
        <f>(O8+O9)/O10</f>
        <v>5.0632911392405063E-2</v>
      </c>
      <c r="G8" s="9">
        <f>(P8+P9)/P10</f>
        <v>0</v>
      </c>
      <c r="K8" t="s">
        <v>42</v>
      </c>
      <c r="L8">
        <v>17</v>
      </c>
      <c r="M8">
        <v>1</v>
      </c>
      <c r="N8">
        <v>2</v>
      </c>
      <c r="O8">
        <v>14</v>
      </c>
      <c r="P8">
        <v>0</v>
      </c>
    </row>
    <row r="9" spans="1:16" x14ac:dyDescent="0.25">
      <c r="A9" s="10"/>
      <c r="K9" t="s">
        <v>43</v>
      </c>
      <c r="L9">
        <v>4</v>
      </c>
      <c r="M9">
        <v>0</v>
      </c>
      <c r="N9">
        <v>2</v>
      </c>
      <c r="O9">
        <v>2</v>
      </c>
      <c r="P9">
        <v>0</v>
      </c>
    </row>
    <row r="10" spans="1:16" x14ac:dyDescent="0.25">
      <c r="A10" s="10"/>
      <c r="J10" t="s">
        <v>1</v>
      </c>
      <c r="L10">
        <v>1002</v>
      </c>
      <c r="M10">
        <v>313</v>
      </c>
      <c r="N10">
        <v>299</v>
      </c>
      <c r="O10">
        <v>316</v>
      </c>
      <c r="P10">
        <v>74</v>
      </c>
    </row>
    <row r="11" spans="1:16" x14ac:dyDescent="0.25">
      <c r="A11" s="10"/>
      <c r="B11" t="s">
        <v>338</v>
      </c>
      <c r="C11" s="17">
        <f>C5+C6</f>
        <v>0.91816367265469068</v>
      </c>
      <c r="D11" s="17">
        <f>D5+D6</f>
        <v>0.95527156549520764</v>
      </c>
      <c r="E11" s="17">
        <f>E5+E6</f>
        <v>0.9264214046822743</v>
      </c>
      <c r="F11" s="17">
        <f>F5+F6</f>
        <v>0.88607594936708867</v>
      </c>
      <c r="G11" s="17">
        <f>G5+G6</f>
        <v>0.86486486486486491</v>
      </c>
    </row>
    <row r="12" spans="1:16" x14ac:dyDescent="0.25">
      <c r="A12" s="10"/>
      <c r="B12" t="s">
        <v>41</v>
      </c>
      <c r="C12" s="17">
        <f t="shared" ref="C12:G13" si="0">C7</f>
        <v>6.0878243512974051E-2</v>
      </c>
      <c r="D12" s="17">
        <f t="shared" si="0"/>
        <v>4.1533546325878593E-2</v>
      </c>
      <c r="E12" s="17">
        <f t="shared" si="0"/>
        <v>6.0200668896321072E-2</v>
      </c>
      <c r="F12" s="17">
        <f t="shared" si="0"/>
        <v>6.3291139240506333E-2</v>
      </c>
      <c r="G12" s="17">
        <f t="shared" si="0"/>
        <v>0.13513513513513514</v>
      </c>
    </row>
    <row r="13" spans="1:16" x14ac:dyDescent="0.25">
      <c r="A13" s="10"/>
      <c r="B13" t="s">
        <v>44</v>
      </c>
      <c r="C13" s="17">
        <f t="shared" si="0"/>
        <v>2.0958083832335328E-2</v>
      </c>
      <c r="D13" s="17">
        <f t="shared" si="0"/>
        <v>3.1948881789137379E-3</v>
      </c>
      <c r="E13" s="17">
        <f t="shared" si="0"/>
        <v>1.3377926421404682E-2</v>
      </c>
      <c r="F13" s="17">
        <f t="shared" si="0"/>
        <v>5.0632911392405063E-2</v>
      </c>
      <c r="G13" s="17">
        <f t="shared" si="0"/>
        <v>0</v>
      </c>
    </row>
    <row r="14" spans="1:16" x14ac:dyDescent="0.25">
      <c r="A14" s="10"/>
    </row>
    <row r="15" spans="1:16" x14ac:dyDescent="0.25">
      <c r="A15" s="10"/>
      <c r="B15" t="s">
        <v>45</v>
      </c>
      <c r="J15" t="s">
        <v>250</v>
      </c>
    </row>
    <row r="16" spans="1:16" x14ac:dyDescent="0.25">
      <c r="A16" s="10"/>
      <c r="J16" t="s">
        <v>0</v>
      </c>
    </row>
    <row r="17" spans="1:16" x14ac:dyDescent="0.25">
      <c r="A17" s="10" t="str">
        <f>J15</f>
        <v>Freedoms importance -- Ensuring that all laws apply equally to all persons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0.70399999999999996</v>
      </c>
      <c r="D19" s="9">
        <f>M19/M24</f>
        <v>0.87763713080168781</v>
      </c>
      <c r="E19" s="9">
        <f>N19/N24</f>
        <v>0.68299711815561959</v>
      </c>
      <c r="F19" s="9">
        <f>O19/O24</f>
        <v>0.62682215743440228</v>
      </c>
      <c r="G19" s="9">
        <f>P19/P24</f>
        <v>0.60273972602739723</v>
      </c>
      <c r="K19" t="s">
        <v>39</v>
      </c>
      <c r="L19">
        <v>704</v>
      </c>
      <c r="M19">
        <v>208</v>
      </c>
      <c r="N19">
        <v>237</v>
      </c>
      <c r="O19">
        <v>215</v>
      </c>
      <c r="P19">
        <v>44</v>
      </c>
    </row>
    <row r="20" spans="1:16" x14ac:dyDescent="0.25">
      <c r="A20" s="10"/>
      <c r="B20" s="13" t="s">
        <v>40</v>
      </c>
      <c r="C20" s="9">
        <f>L20/L24</f>
        <v>0.215</v>
      </c>
      <c r="D20" s="9">
        <f>M20/M24</f>
        <v>0.11392405063291139</v>
      </c>
      <c r="E20" s="9">
        <f>N20/N24</f>
        <v>0.21613832853025935</v>
      </c>
      <c r="F20" s="9">
        <f>O20/O24</f>
        <v>0.27988338192419826</v>
      </c>
      <c r="G20" s="9">
        <f>P20/P24</f>
        <v>0.23287671232876711</v>
      </c>
      <c r="K20" t="s">
        <v>40</v>
      </c>
      <c r="L20">
        <v>215</v>
      </c>
      <c r="M20">
        <v>27</v>
      </c>
      <c r="N20">
        <v>75</v>
      </c>
      <c r="O20">
        <v>96</v>
      </c>
      <c r="P20">
        <v>17</v>
      </c>
    </row>
    <row r="21" spans="1:16" x14ac:dyDescent="0.25">
      <c r="A21" s="10"/>
      <c r="B21" s="13" t="s">
        <v>41</v>
      </c>
      <c r="C21" s="9">
        <f>L21/L24</f>
        <v>0.06</v>
      </c>
      <c r="D21" s="9">
        <f>M21/M24</f>
        <v>4.2194092827004216E-3</v>
      </c>
      <c r="E21" s="9">
        <f>N21/N24</f>
        <v>9.2219020172910657E-2</v>
      </c>
      <c r="F21" s="9">
        <f>O21/O24</f>
        <v>4.3731778425655975E-2</v>
      </c>
      <c r="G21" s="9">
        <f>P21/P24</f>
        <v>0.16438356164383561</v>
      </c>
      <c r="K21" t="s">
        <v>41</v>
      </c>
      <c r="L21">
        <v>60</v>
      </c>
      <c r="M21">
        <v>1</v>
      </c>
      <c r="N21">
        <v>32</v>
      </c>
      <c r="O21">
        <v>15</v>
      </c>
      <c r="P21">
        <v>12</v>
      </c>
    </row>
    <row r="22" spans="1:16" x14ac:dyDescent="0.25">
      <c r="A22" s="10"/>
      <c r="B22" s="13" t="s">
        <v>44</v>
      </c>
      <c r="C22" s="9">
        <f>(L22+L23)/L24</f>
        <v>2.1000000000000001E-2</v>
      </c>
      <c r="D22" s="9">
        <f>(M22+M23)/M24</f>
        <v>4.2194092827004216E-3</v>
      </c>
      <c r="E22" s="9">
        <f>(N22+N23)/N24</f>
        <v>8.6455331412103754E-3</v>
      </c>
      <c r="F22" s="9">
        <f>(O22+O23)/O24</f>
        <v>4.9562682215743441E-2</v>
      </c>
      <c r="G22" s="9">
        <f>(P22+P23)/P24</f>
        <v>0</v>
      </c>
      <c r="K22" t="s">
        <v>42</v>
      </c>
      <c r="L22">
        <v>17</v>
      </c>
      <c r="M22">
        <v>1</v>
      </c>
      <c r="N22">
        <v>2</v>
      </c>
      <c r="O22">
        <v>14</v>
      </c>
      <c r="P22">
        <v>0</v>
      </c>
    </row>
    <row r="23" spans="1:16" x14ac:dyDescent="0.25">
      <c r="A23" s="10"/>
      <c r="K23" t="s">
        <v>43</v>
      </c>
      <c r="L23">
        <v>4</v>
      </c>
      <c r="M23">
        <v>0</v>
      </c>
      <c r="N23">
        <v>1</v>
      </c>
      <c r="O23">
        <v>3</v>
      </c>
      <c r="P23">
        <v>0</v>
      </c>
    </row>
    <row r="24" spans="1:16" x14ac:dyDescent="0.25">
      <c r="A24" s="10"/>
      <c r="J24" t="s">
        <v>1</v>
      </c>
      <c r="L24">
        <v>1000</v>
      </c>
      <c r="M24">
        <v>237</v>
      </c>
      <c r="N24">
        <v>347</v>
      </c>
      <c r="O24">
        <v>343</v>
      </c>
      <c r="P24">
        <v>73</v>
      </c>
    </row>
    <row r="25" spans="1:16" x14ac:dyDescent="0.25">
      <c r="A25" s="10"/>
      <c r="B25" t="s">
        <v>338</v>
      </c>
      <c r="C25" s="17">
        <f>C19+C20</f>
        <v>0.91899999999999993</v>
      </c>
      <c r="D25" s="17">
        <f>D19+D20</f>
        <v>0.99156118143459926</v>
      </c>
      <c r="E25" s="17">
        <f>E19+E20</f>
        <v>0.89913544668587897</v>
      </c>
      <c r="F25" s="17">
        <f>F19+F20</f>
        <v>0.90670553935860054</v>
      </c>
      <c r="G25" s="17">
        <f>G19+G20</f>
        <v>0.83561643835616439</v>
      </c>
    </row>
    <row r="26" spans="1:16" x14ac:dyDescent="0.25">
      <c r="A26" s="10"/>
      <c r="B26" t="s">
        <v>41</v>
      </c>
      <c r="C26" s="17">
        <f t="shared" ref="C26:G27" si="1">C21</f>
        <v>0.06</v>
      </c>
      <c r="D26" s="17">
        <f t="shared" si="1"/>
        <v>4.2194092827004216E-3</v>
      </c>
      <c r="E26" s="17">
        <f t="shared" si="1"/>
        <v>9.2219020172910657E-2</v>
      </c>
      <c r="F26" s="17">
        <f t="shared" si="1"/>
        <v>4.3731778425655975E-2</v>
      </c>
      <c r="G26" s="17">
        <f t="shared" si="1"/>
        <v>0.16438356164383561</v>
      </c>
    </row>
    <row r="27" spans="1:16" x14ac:dyDescent="0.25">
      <c r="A27" s="10"/>
      <c r="B27" t="s">
        <v>44</v>
      </c>
      <c r="C27" s="17">
        <f t="shared" si="1"/>
        <v>2.1000000000000001E-2</v>
      </c>
      <c r="D27" s="17">
        <f t="shared" si="1"/>
        <v>4.2194092827004216E-3</v>
      </c>
      <c r="E27" s="17">
        <f t="shared" si="1"/>
        <v>8.6455331412103754E-3</v>
      </c>
      <c r="F27" s="17">
        <f t="shared" si="1"/>
        <v>4.9562682215743441E-2</v>
      </c>
      <c r="G27" s="17">
        <f t="shared" si="1"/>
        <v>0</v>
      </c>
    </row>
    <row r="28" spans="1:16" x14ac:dyDescent="0.25">
      <c r="A28" s="10"/>
    </row>
    <row r="29" spans="1:16" x14ac:dyDescent="0.25">
      <c r="A29" s="10"/>
      <c r="J29" t="s">
        <v>251</v>
      </c>
    </row>
    <row r="30" spans="1:16" x14ac:dyDescent="0.25">
      <c r="A30" s="10"/>
      <c r="J30" t="s">
        <v>0</v>
      </c>
    </row>
    <row r="31" spans="1:16" x14ac:dyDescent="0.25">
      <c r="A31" s="10" t="str">
        <f>J29</f>
        <v>Freedoms importance -- Ensuring that all laws apply equally to all persons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0.70499999999999996</v>
      </c>
      <c r="D33" s="9">
        <f>M33/M38</f>
        <v>0.72298325722983259</v>
      </c>
      <c r="E33" s="9">
        <f>N33/N38</f>
        <v>0.69047619047619047</v>
      </c>
      <c r="F33" s="9">
        <f>O33/O38</f>
        <v>0.60810810810810811</v>
      </c>
      <c r="G33" s="9">
        <f>P33/P38</f>
        <v>0.67796610169491522</v>
      </c>
      <c r="K33" t="s">
        <v>39</v>
      </c>
      <c r="L33">
        <v>705</v>
      </c>
      <c r="M33">
        <v>475</v>
      </c>
      <c r="N33">
        <v>145</v>
      </c>
      <c r="O33">
        <v>45</v>
      </c>
      <c r="P33">
        <v>40</v>
      </c>
    </row>
    <row r="34" spans="1:16" x14ac:dyDescent="0.25">
      <c r="A34" s="10"/>
      <c r="B34" s="13" t="s">
        <v>40</v>
      </c>
      <c r="C34" s="9">
        <f>L34/L38</f>
        <v>0.214</v>
      </c>
      <c r="D34" s="9">
        <f>M34/M38</f>
        <v>0.20700152207001521</v>
      </c>
      <c r="E34" s="9">
        <f>N34/N38</f>
        <v>0.21428571428571427</v>
      </c>
      <c r="F34" s="9">
        <f>O34/O38</f>
        <v>0.25675675675675674</v>
      </c>
      <c r="G34" s="9">
        <f>P34/P38</f>
        <v>0.23728813559322035</v>
      </c>
      <c r="K34" t="s">
        <v>40</v>
      </c>
      <c r="L34">
        <v>214</v>
      </c>
      <c r="M34">
        <v>136</v>
      </c>
      <c r="N34">
        <v>45</v>
      </c>
      <c r="O34">
        <v>19</v>
      </c>
      <c r="P34">
        <v>14</v>
      </c>
    </row>
    <row r="35" spans="1:16" x14ac:dyDescent="0.25">
      <c r="A35" s="10"/>
      <c r="B35" s="13" t="s">
        <v>41</v>
      </c>
      <c r="C35" s="9">
        <f>L35/L38</f>
        <v>0.06</v>
      </c>
      <c r="D35" s="9">
        <f>M35/M38</f>
        <v>4.2617960426179602E-2</v>
      </c>
      <c r="E35" s="9">
        <f>N35/N38</f>
        <v>9.0476190476190474E-2</v>
      </c>
      <c r="F35" s="9">
        <f>O35/O38</f>
        <v>0.10810810810810811</v>
      </c>
      <c r="G35" s="9">
        <f>P35/P38</f>
        <v>8.4745762711864403E-2</v>
      </c>
      <c r="K35" t="s">
        <v>41</v>
      </c>
      <c r="L35">
        <v>60</v>
      </c>
      <c r="M35">
        <v>28</v>
      </c>
      <c r="N35">
        <v>19</v>
      </c>
      <c r="O35">
        <v>8</v>
      </c>
      <c r="P35">
        <v>5</v>
      </c>
    </row>
    <row r="36" spans="1:16" x14ac:dyDescent="0.25">
      <c r="A36" s="10"/>
      <c r="B36" s="13" t="s">
        <v>44</v>
      </c>
      <c r="C36" s="9">
        <f>(L36+L37)/L38</f>
        <v>2.1000000000000001E-2</v>
      </c>
      <c r="D36" s="9">
        <f>(M36+M37)/M38</f>
        <v>2.7397260273972601E-2</v>
      </c>
      <c r="E36" s="9">
        <f>(N36+N37)/N38</f>
        <v>4.7619047619047623E-3</v>
      </c>
      <c r="F36" s="9">
        <f>(O36+O37)/O38</f>
        <v>2.7027027027027029E-2</v>
      </c>
      <c r="G36" s="9">
        <f>(P36+P37)/P38</f>
        <v>0</v>
      </c>
      <c r="K36" t="s">
        <v>42</v>
      </c>
      <c r="L36">
        <v>16</v>
      </c>
      <c r="M36">
        <v>13</v>
      </c>
      <c r="N36">
        <v>1</v>
      </c>
      <c r="O36">
        <v>2</v>
      </c>
      <c r="P36">
        <v>0</v>
      </c>
    </row>
    <row r="37" spans="1:16" x14ac:dyDescent="0.25">
      <c r="A37" s="10"/>
      <c r="K37" t="s">
        <v>43</v>
      </c>
      <c r="L37">
        <v>5</v>
      </c>
      <c r="M37">
        <v>5</v>
      </c>
      <c r="N37">
        <v>0</v>
      </c>
      <c r="O37">
        <v>0</v>
      </c>
      <c r="P37">
        <v>0</v>
      </c>
    </row>
    <row r="38" spans="1:16" x14ac:dyDescent="0.25">
      <c r="A38" s="10"/>
      <c r="J38" t="s">
        <v>1</v>
      </c>
      <c r="L38">
        <v>1000</v>
      </c>
      <c r="M38">
        <v>657</v>
      </c>
      <c r="N38">
        <v>210</v>
      </c>
      <c r="O38">
        <v>74</v>
      </c>
      <c r="P38">
        <v>59</v>
      </c>
    </row>
    <row r="39" spans="1:16" x14ac:dyDescent="0.25">
      <c r="A39" s="10"/>
      <c r="B39" t="s">
        <v>338</v>
      </c>
      <c r="C39" s="17">
        <f>C33+C34</f>
        <v>0.91899999999999993</v>
      </c>
      <c r="D39" s="17">
        <f>D33+D34</f>
        <v>0.9299847792998478</v>
      </c>
      <c r="E39" s="17">
        <f>E33+E34</f>
        <v>0.90476190476190477</v>
      </c>
      <c r="F39" s="17">
        <f>F33+F34</f>
        <v>0.86486486486486491</v>
      </c>
      <c r="G39" s="17">
        <f>G33+G34</f>
        <v>0.9152542372881356</v>
      </c>
    </row>
    <row r="40" spans="1:16" x14ac:dyDescent="0.25">
      <c r="A40" s="10"/>
      <c r="B40" t="s">
        <v>41</v>
      </c>
      <c r="C40" s="17">
        <f t="shared" ref="C40:G41" si="2">C35</f>
        <v>0.06</v>
      </c>
      <c r="D40" s="17">
        <f t="shared" si="2"/>
        <v>4.2617960426179602E-2</v>
      </c>
      <c r="E40" s="17">
        <f t="shared" si="2"/>
        <v>9.0476190476190474E-2</v>
      </c>
      <c r="F40" s="17">
        <f t="shared" si="2"/>
        <v>0.10810810810810811</v>
      </c>
      <c r="G40" s="17">
        <f t="shared" si="2"/>
        <v>8.4745762711864403E-2</v>
      </c>
    </row>
    <row r="41" spans="1:16" x14ac:dyDescent="0.25">
      <c r="A41" s="10"/>
      <c r="B41" t="s">
        <v>44</v>
      </c>
      <c r="C41" s="17">
        <f t="shared" si="2"/>
        <v>2.1000000000000001E-2</v>
      </c>
      <c r="D41" s="17">
        <f t="shared" si="2"/>
        <v>2.7397260273972601E-2</v>
      </c>
      <c r="E41" s="17">
        <f t="shared" si="2"/>
        <v>4.7619047619047623E-3</v>
      </c>
      <c r="F41" s="17">
        <f t="shared" si="2"/>
        <v>2.7027027027027029E-2</v>
      </c>
      <c r="G41" s="17">
        <f t="shared" si="2"/>
        <v>0</v>
      </c>
    </row>
    <row r="42" spans="1:16" x14ac:dyDescent="0.25">
      <c r="A42" s="10"/>
    </row>
    <row r="43" spans="1:16" x14ac:dyDescent="0.25">
      <c r="A43" s="10"/>
    </row>
    <row r="44" spans="1:16" x14ac:dyDescent="0.25">
      <c r="A44" s="10"/>
      <c r="J44" t="s">
        <v>252</v>
      </c>
    </row>
    <row r="45" spans="1:16" x14ac:dyDescent="0.25">
      <c r="A45" s="10"/>
      <c r="J45" t="s">
        <v>0</v>
      </c>
    </row>
    <row r="46" spans="1:16" x14ac:dyDescent="0.25">
      <c r="A46" s="10" t="str">
        <f>J44</f>
        <v>Freedoms importance -- Ensuring that all laws apply equally to all persons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0.7047047047047047</v>
      </c>
      <c r="D48" s="9">
        <f>M48/M53</f>
        <v>0.68907563025210083</v>
      </c>
      <c r="E48" s="9">
        <f>N48/N53</f>
        <v>0.7189292543021033</v>
      </c>
      <c r="K48" t="s">
        <v>39</v>
      </c>
      <c r="L48">
        <v>704</v>
      </c>
      <c r="M48">
        <v>328</v>
      </c>
      <c r="N48">
        <v>376</v>
      </c>
    </row>
    <row r="49" spans="1:15" x14ac:dyDescent="0.25">
      <c r="A49" s="10"/>
      <c r="B49" s="13" t="s">
        <v>40</v>
      </c>
      <c r="C49" s="9">
        <f>L49/L53</f>
        <v>0.21421421421421422</v>
      </c>
      <c r="D49" s="9">
        <f>M49/M53</f>
        <v>0.20378151260504201</v>
      </c>
      <c r="E49" s="9">
        <f>N49/N53</f>
        <v>0.22370936902485661</v>
      </c>
      <c r="K49" t="s">
        <v>40</v>
      </c>
      <c r="L49">
        <v>214</v>
      </c>
      <c r="M49">
        <v>97</v>
      </c>
      <c r="N49">
        <v>117</v>
      </c>
    </row>
    <row r="50" spans="1:15" x14ac:dyDescent="0.25">
      <c r="A50" s="10"/>
      <c r="B50" s="13" t="s">
        <v>41</v>
      </c>
      <c r="C50" s="9">
        <f>L50/L53</f>
        <v>6.006006006006006E-2</v>
      </c>
      <c r="D50" s="9">
        <f>M50/M53</f>
        <v>7.1428571428571425E-2</v>
      </c>
      <c r="E50" s="9">
        <f>N50/N53</f>
        <v>4.9713193116634802E-2</v>
      </c>
      <c r="K50" t="s">
        <v>41</v>
      </c>
      <c r="L50">
        <v>60</v>
      </c>
      <c r="M50">
        <v>34</v>
      </c>
      <c r="N50">
        <v>26</v>
      </c>
    </row>
    <row r="51" spans="1:15" x14ac:dyDescent="0.25">
      <c r="A51" s="10"/>
      <c r="B51" s="13" t="s">
        <v>44</v>
      </c>
      <c r="C51" s="9">
        <f>(L51+L52)/L53</f>
        <v>2.1021021021021023E-2</v>
      </c>
      <c r="D51" s="9">
        <f>(M51+M52)/M53</f>
        <v>3.5714285714285712E-2</v>
      </c>
      <c r="E51" s="9">
        <f>(N51+N52)/N53</f>
        <v>7.6481835564053535E-3</v>
      </c>
      <c r="K51" t="s">
        <v>42</v>
      </c>
      <c r="L51">
        <v>16</v>
      </c>
      <c r="M51">
        <v>12</v>
      </c>
      <c r="N51">
        <v>4</v>
      </c>
    </row>
    <row r="52" spans="1:15" x14ac:dyDescent="0.25">
      <c r="A52" s="10"/>
      <c r="K52" t="s">
        <v>43</v>
      </c>
      <c r="L52">
        <v>5</v>
      </c>
      <c r="M52">
        <v>5</v>
      </c>
      <c r="N52">
        <v>0</v>
      </c>
    </row>
    <row r="53" spans="1:15" x14ac:dyDescent="0.25">
      <c r="A53" s="10"/>
      <c r="J53" t="s">
        <v>1</v>
      </c>
      <c r="L53">
        <v>999</v>
      </c>
      <c r="M53">
        <v>476</v>
      </c>
      <c r="N53">
        <v>523</v>
      </c>
    </row>
    <row r="54" spans="1:15" x14ac:dyDescent="0.25">
      <c r="A54" s="10"/>
      <c r="B54" t="s">
        <v>338</v>
      </c>
      <c r="C54" s="17">
        <f>C48+C49</f>
        <v>0.91891891891891886</v>
      </c>
      <c r="D54" s="17">
        <f>D48+D49</f>
        <v>0.89285714285714279</v>
      </c>
      <c r="E54" s="17">
        <f>E48+E49</f>
        <v>0.94263862332695991</v>
      </c>
    </row>
    <row r="55" spans="1:15" x14ac:dyDescent="0.25">
      <c r="A55" s="10"/>
      <c r="B55" t="s">
        <v>41</v>
      </c>
      <c r="C55" s="17">
        <f t="shared" ref="C55:E56" si="3">C50</f>
        <v>6.006006006006006E-2</v>
      </c>
      <c r="D55" s="17">
        <f t="shared" si="3"/>
        <v>7.1428571428571425E-2</v>
      </c>
      <c r="E55" s="17">
        <f t="shared" si="3"/>
        <v>4.9713193116634802E-2</v>
      </c>
    </row>
    <row r="56" spans="1:15" x14ac:dyDescent="0.25">
      <c r="A56" s="10"/>
      <c r="B56" t="s">
        <v>44</v>
      </c>
      <c r="C56" s="17">
        <f t="shared" si="3"/>
        <v>2.1021021021021023E-2</v>
      </c>
      <c r="D56" s="17">
        <f t="shared" si="3"/>
        <v>3.5714285714285712E-2</v>
      </c>
      <c r="E56" s="17">
        <f t="shared" si="3"/>
        <v>7.6481835564053535E-3</v>
      </c>
    </row>
    <row r="57" spans="1:15" x14ac:dyDescent="0.25">
      <c r="A57" s="10"/>
    </row>
    <row r="58" spans="1:15" x14ac:dyDescent="0.25">
      <c r="A58" s="10"/>
    </row>
    <row r="59" spans="1:15" x14ac:dyDescent="0.25">
      <c r="A59" s="10"/>
      <c r="J59" t="s">
        <v>253</v>
      </c>
    </row>
    <row r="60" spans="1:15" x14ac:dyDescent="0.25">
      <c r="A60" s="10"/>
      <c r="J60" t="s">
        <v>0</v>
      </c>
    </row>
    <row r="61" spans="1:15" x14ac:dyDescent="0.25">
      <c r="A61" s="10" t="str">
        <f>J59</f>
        <v>Freedoms importance -- Ensuring that all laws apply equally to all persons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0.70399999999999996</v>
      </c>
      <c r="D63" s="9">
        <f>M63/M68</f>
        <v>0.81355932203389836</v>
      </c>
      <c r="E63" s="9">
        <f>N63/N68</f>
        <v>0.74206349206349209</v>
      </c>
      <c r="F63" s="9">
        <f>O63/O68</f>
        <v>0.61147902869757176</v>
      </c>
      <c r="G63" s="7"/>
      <c r="K63" t="s">
        <v>39</v>
      </c>
      <c r="L63">
        <v>704</v>
      </c>
      <c r="M63">
        <v>240</v>
      </c>
      <c r="N63">
        <v>187</v>
      </c>
      <c r="O63">
        <v>277</v>
      </c>
    </row>
    <row r="64" spans="1:15" x14ac:dyDescent="0.25">
      <c r="A64" s="10"/>
      <c r="B64" t="s">
        <v>40</v>
      </c>
      <c r="C64" s="9">
        <f>L64/L68</f>
        <v>0.215</v>
      </c>
      <c r="D64" s="9">
        <f>M64/M68</f>
        <v>0.14915254237288136</v>
      </c>
      <c r="E64" s="9">
        <f>N64/N68</f>
        <v>0.18253968253968253</v>
      </c>
      <c r="F64" s="9">
        <f>O64/O68</f>
        <v>0.27593818984547464</v>
      </c>
      <c r="G64" s="7"/>
      <c r="K64" t="s">
        <v>40</v>
      </c>
      <c r="L64">
        <v>215</v>
      </c>
      <c r="M64">
        <v>44</v>
      </c>
      <c r="N64">
        <v>46</v>
      </c>
      <c r="O64">
        <v>125</v>
      </c>
    </row>
    <row r="65" spans="1:15" x14ac:dyDescent="0.25">
      <c r="A65" s="10"/>
      <c r="B65" t="s">
        <v>41</v>
      </c>
      <c r="C65" s="9">
        <f>L65/L68</f>
        <v>0.06</v>
      </c>
      <c r="D65" s="9">
        <f>M65/M68</f>
        <v>3.0508474576271188E-2</v>
      </c>
      <c r="E65" s="9">
        <f>N65/N68</f>
        <v>6.7460317460317457E-2</v>
      </c>
      <c r="F65" s="9">
        <f>O65/O68</f>
        <v>7.505518763796909E-2</v>
      </c>
      <c r="G65" s="7"/>
      <c r="K65" t="s">
        <v>41</v>
      </c>
      <c r="L65">
        <v>60</v>
      </c>
      <c r="M65">
        <v>9</v>
      </c>
      <c r="N65">
        <v>17</v>
      </c>
      <c r="O65">
        <v>34</v>
      </c>
    </row>
    <row r="66" spans="1:15" x14ac:dyDescent="0.25">
      <c r="A66" s="10"/>
      <c r="B66" t="s">
        <v>44</v>
      </c>
      <c r="C66" s="9">
        <f>(L66+L67)/L68</f>
        <v>2.1000000000000001E-2</v>
      </c>
      <c r="D66" s="9">
        <f>(M66+M67)/M68</f>
        <v>6.7796610169491523E-3</v>
      </c>
      <c r="E66" s="9">
        <f>(N66+N67)/N68</f>
        <v>7.9365079365079361E-3</v>
      </c>
      <c r="F66" s="9">
        <f>(O66+O67)/O68</f>
        <v>3.7527593818984545E-2</v>
      </c>
      <c r="G66" s="7"/>
      <c r="K66" t="s">
        <v>42</v>
      </c>
      <c r="L66">
        <v>16</v>
      </c>
      <c r="M66">
        <v>0</v>
      </c>
      <c r="N66">
        <v>2</v>
      </c>
      <c r="O66">
        <v>14</v>
      </c>
    </row>
    <row r="67" spans="1:15" x14ac:dyDescent="0.25">
      <c r="A67" s="10"/>
      <c r="K67" t="s">
        <v>43</v>
      </c>
      <c r="L67">
        <v>5</v>
      </c>
      <c r="M67">
        <v>2</v>
      </c>
      <c r="N67">
        <v>0</v>
      </c>
      <c r="O67">
        <v>3</v>
      </c>
    </row>
    <row r="68" spans="1:15" x14ac:dyDescent="0.25">
      <c r="A68" s="10"/>
      <c r="J68" t="s">
        <v>1</v>
      </c>
      <c r="L68">
        <v>1000</v>
      </c>
      <c r="M68">
        <v>295</v>
      </c>
      <c r="N68">
        <v>252</v>
      </c>
      <c r="O68">
        <v>453</v>
      </c>
    </row>
    <row r="69" spans="1:15" x14ac:dyDescent="0.25">
      <c r="A69" s="10"/>
      <c r="B69" t="s">
        <v>338</v>
      </c>
      <c r="C69" s="17">
        <f>C63+C64</f>
        <v>0.91899999999999993</v>
      </c>
      <c r="D69" s="17">
        <f>D63+D64</f>
        <v>0.96271186440677969</v>
      </c>
      <c r="E69" s="17">
        <f>E63+E64</f>
        <v>0.92460317460317465</v>
      </c>
      <c r="F69" s="17">
        <f>F63+F64</f>
        <v>0.88741721854304645</v>
      </c>
    </row>
    <row r="70" spans="1:15" x14ac:dyDescent="0.25">
      <c r="A70" s="10"/>
      <c r="B70" t="s">
        <v>41</v>
      </c>
      <c r="C70" s="17">
        <f t="shared" ref="C70:F71" si="4">C65</f>
        <v>0.06</v>
      </c>
      <c r="D70" s="17">
        <f t="shared" si="4"/>
        <v>3.0508474576271188E-2</v>
      </c>
      <c r="E70" s="17">
        <f t="shared" si="4"/>
        <v>6.7460317460317457E-2</v>
      </c>
      <c r="F70" s="17">
        <f t="shared" si="4"/>
        <v>7.505518763796909E-2</v>
      </c>
    </row>
    <row r="71" spans="1:15" x14ac:dyDescent="0.25">
      <c r="A71" s="10"/>
      <c r="B71" t="s">
        <v>44</v>
      </c>
      <c r="C71" s="17">
        <f t="shared" si="4"/>
        <v>2.1000000000000001E-2</v>
      </c>
      <c r="D71" s="17">
        <f t="shared" si="4"/>
        <v>6.7796610169491523E-3</v>
      </c>
      <c r="E71" s="17">
        <f t="shared" si="4"/>
        <v>7.9365079365079361E-3</v>
      </c>
      <c r="F71" s="17">
        <f t="shared" si="4"/>
        <v>3.7527593818984545E-2</v>
      </c>
    </row>
    <row r="72" spans="1:15" x14ac:dyDescent="0.25">
      <c r="A72" s="10"/>
    </row>
    <row r="73" spans="1:15" x14ac:dyDescent="0.25">
      <c r="A73" s="10"/>
    </row>
    <row r="74" spans="1:15" x14ac:dyDescent="0.25">
      <c r="A74" s="10"/>
      <c r="J74" t="s">
        <v>254</v>
      </c>
    </row>
    <row r="75" spans="1:15" x14ac:dyDescent="0.25">
      <c r="A75" s="10"/>
      <c r="J75" t="s">
        <v>0</v>
      </c>
    </row>
    <row r="76" spans="1:15" x14ac:dyDescent="0.25">
      <c r="A76" s="10" t="str">
        <f>J74</f>
        <v>Freedoms importance -- Ensuring that all laws apply equally to all persons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0.70329670329670335</v>
      </c>
      <c r="D78" s="9">
        <f>M78/M83</f>
        <v>0.62765957446808507</v>
      </c>
      <c r="E78" s="9">
        <f>N78/N83</f>
        <v>0.72757475083056478</v>
      </c>
      <c r="F78" s="9">
        <f>O78/O83</f>
        <v>0.76851851851851849</v>
      </c>
      <c r="G78" s="7"/>
      <c r="K78" t="s">
        <v>39</v>
      </c>
      <c r="L78">
        <v>704</v>
      </c>
      <c r="M78">
        <v>236</v>
      </c>
      <c r="N78">
        <v>219</v>
      </c>
      <c r="O78">
        <v>249</v>
      </c>
    </row>
    <row r="79" spans="1:15" x14ac:dyDescent="0.25">
      <c r="A79" s="10"/>
      <c r="B79" s="13" t="s">
        <v>40</v>
      </c>
      <c r="C79" s="9">
        <f>L79/L83</f>
        <v>0.21478521478521478</v>
      </c>
      <c r="D79" s="9">
        <f>M79/M83</f>
        <v>0.26595744680851063</v>
      </c>
      <c r="E79" s="9">
        <f>N79/N83</f>
        <v>0.2159468438538206</v>
      </c>
      <c r="F79" s="9">
        <f>O79/O83</f>
        <v>0.15432098765432098</v>
      </c>
      <c r="G79" s="7"/>
      <c r="K79" t="s">
        <v>40</v>
      </c>
      <c r="L79">
        <v>215</v>
      </c>
      <c r="M79">
        <v>100</v>
      </c>
      <c r="N79">
        <v>65</v>
      </c>
      <c r="O79">
        <v>50</v>
      </c>
    </row>
    <row r="80" spans="1:15" x14ac:dyDescent="0.25">
      <c r="A80" s="10"/>
      <c r="B80" s="13" t="s">
        <v>41</v>
      </c>
      <c r="C80" s="9">
        <f>L80/L83</f>
        <v>5.9940059940059943E-2</v>
      </c>
      <c r="D80" s="9">
        <f>M80/M83</f>
        <v>7.4468085106382975E-2</v>
      </c>
      <c r="E80" s="9">
        <f>N80/N83</f>
        <v>4.9833887043189369E-2</v>
      </c>
      <c r="F80" s="9">
        <f>O80/O83</f>
        <v>5.2469135802469133E-2</v>
      </c>
      <c r="G80" s="7"/>
      <c r="K80" t="s">
        <v>41</v>
      </c>
      <c r="L80">
        <v>60</v>
      </c>
      <c r="M80">
        <v>28</v>
      </c>
      <c r="N80">
        <v>15</v>
      </c>
      <c r="O80">
        <v>17</v>
      </c>
    </row>
    <row r="81" spans="1:16" x14ac:dyDescent="0.25">
      <c r="A81" s="10"/>
      <c r="B81" s="13" t="s">
        <v>44</v>
      </c>
      <c r="C81" s="9">
        <f>(L81+L82)/L83</f>
        <v>2.197802197802198E-2</v>
      </c>
      <c r="D81" s="9">
        <f>(M81+M82)/M83</f>
        <v>3.1914893617021274E-2</v>
      </c>
      <c r="E81" s="9">
        <f>(N81+N82)/N83</f>
        <v>6.6445182724252493E-3</v>
      </c>
      <c r="F81" s="9">
        <f>(O81+O82)/O83</f>
        <v>2.4691358024691357E-2</v>
      </c>
      <c r="G81" s="7"/>
      <c r="K81" t="s">
        <v>42</v>
      </c>
      <c r="L81">
        <v>17</v>
      </c>
      <c r="M81">
        <v>11</v>
      </c>
      <c r="N81">
        <v>0</v>
      </c>
      <c r="O81">
        <v>6</v>
      </c>
    </row>
    <row r="82" spans="1:16" x14ac:dyDescent="0.25">
      <c r="A82" s="10"/>
      <c r="K82" t="s">
        <v>43</v>
      </c>
      <c r="L82">
        <v>5</v>
      </c>
      <c r="M82">
        <v>1</v>
      </c>
      <c r="N82">
        <v>2</v>
      </c>
      <c r="O82">
        <v>2</v>
      </c>
    </row>
    <row r="83" spans="1:16" x14ac:dyDescent="0.25">
      <c r="A83" s="10"/>
      <c r="J83" t="s">
        <v>1</v>
      </c>
      <c r="L83">
        <v>1001</v>
      </c>
      <c r="M83">
        <v>376</v>
      </c>
      <c r="N83">
        <v>301</v>
      </c>
      <c r="O83">
        <v>324</v>
      </c>
    </row>
    <row r="84" spans="1:16" x14ac:dyDescent="0.25">
      <c r="A84" s="10"/>
      <c r="B84" t="s">
        <v>338</v>
      </c>
      <c r="C84" s="17">
        <f>C78+C79</f>
        <v>0.91808191808191819</v>
      </c>
      <c r="D84" s="17">
        <f>D78+D79</f>
        <v>0.8936170212765957</v>
      </c>
      <c r="E84" s="17">
        <f>E78+E79</f>
        <v>0.94352159468438535</v>
      </c>
      <c r="F84" s="17">
        <f>F78+F79</f>
        <v>0.9228395061728395</v>
      </c>
    </row>
    <row r="85" spans="1:16" x14ac:dyDescent="0.25">
      <c r="A85" s="10"/>
      <c r="B85" t="s">
        <v>41</v>
      </c>
      <c r="C85" s="17">
        <f t="shared" ref="C85:F86" si="5">C80</f>
        <v>5.9940059940059943E-2</v>
      </c>
      <c r="D85" s="17">
        <f t="shared" si="5"/>
        <v>7.4468085106382975E-2</v>
      </c>
      <c r="E85" s="17">
        <f t="shared" si="5"/>
        <v>4.9833887043189369E-2</v>
      </c>
      <c r="F85" s="17">
        <f t="shared" si="5"/>
        <v>5.2469135802469133E-2</v>
      </c>
    </row>
    <row r="86" spans="1:16" x14ac:dyDescent="0.25">
      <c r="A86" s="10"/>
      <c r="B86" t="s">
        <v>44</v>
      </c>
      <c r="C86" s="17">
        <f t="shared" si="5"/>
        <v>2.197802197802198E-2</v>
      </c>
      <c r="D86" s="17">
        <f t="shared" si="5"/>
        <v>3.1914893617021274E-2</v>
      </c>
      <c r="E86" s="17">
        <f t="shared" si="5"/>
        <v>6.6445182724252493E-3</v>
      </c>
      <c r="F86" s="17">
        <f t="shared" si="5"/>
        <v>2.4691358024691357E-2</v>
      </c>
    </row>
    <row r="87" spans="1:16" x14ac:dyDescent="0.25">
      <c r="A87" s="10"/>
    </row>
    <row r="88" spans="1:16" x14ac:dyDescent="0.25">
      <c r="A88" s="10"/>
    </row>
    <row r="89" spans="1:16" x14ac:dyDescent="0.25">
      <c r="A89" s="10"/>
      <c r="J89" t="s">
        <v>255</v>
      </c>
    </row>
    <row r="90" spans="1:16" x14ac:dyDescent="0.25">
      <c r="A90" s="10"/>
      <c r="J90" t="s">
        <v>0</v>
      </c>
    </row>
    <row r="91" spans="1:16" x14ac:dyDescent="0.25">
      <c r="A91" s="10" t="str">
        <f>J89</f>
        <v>Freedoms importance -- Ensuring that all laws apply equally to all persons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0.7047047047047047</v>
      </c>
      <c r="D93" s="9">
        <f>M93/M98</f>
        <v>0.73941368078175895</v>
      </c>
      <c r="E93" s="9">
        <f>N93/N98</f>
        <v>0.73333333333333328</v>
      </c>
      <c r="F93" s="9">
        <f>O93/O98</f>
        <v>0.68821292775665399</v>
      </c>
      <c r="G93" s="9">
        <f>P93/P98</f>
        <v>0.62643678160919536</v>
      </c>
      <c r="K93" t="s">
        <v>39</v>
      </c>
      <c r="L93">
        <v>704</v>
      </c>
      <c r="M93">
        <v>227</v>
      </c>
      <c r="N93">
        <v>187</v>
      </c>
      <c r="O93">
        <v>181</v>
      </c>
      <c r="P93">
        <v>109</v>
      </c>
    </row>
    <row r="94" spans="1:16" x14ac:dyDescent="0.25">
      <c r="A94" s="10"/>
      <c r="B94" s="13" t="s">
        <v>40</v>
      </c>
      <c r="C94" s="9">
        <f>L94/L98</f>
        <v>0.21521521521521522</v>
      </c>
      <c r="D94" s="9">
        <f>M94/M98</f>
        <v>0.20195439739413681</v>
      </c>
      <c r="E94" s="9">
        <f>N94/N98</f>
        <v>0.21176470588235294</v>
      </c>
      <c r="F94" s="9">
        <f>O94/O98</f>
        <v>0.21292775665399238</v>
      </c>
      <c r="G94" s="9">
        <f>P94/P98</f>
        <v>0.2471264367816092</v>
      </c>
      <c r="K94" t="s">
        <v>40</v>
      </c>
      <c r="L94">
        <v>215</v>
      </c>
      <c r="M94">
        <v>62</v>
      </c>
      <c r="N94">
        <v>54</v>
      </c>
      <c r="O94">
        <v>56</v>
      </c>
      <c r="P94">
        <v>43</v>
      </c>
    </row>
    <row r="95" spans="1:16" x14ac:dyDescent="0.25">
      <c r="A95" s="10"/>
      <c r="B95" s="13" t="s">
        <v>41</v>
      </c>
      <c r="C95" s="9">
        <f>L95/L98</f>
        <v>6.006006006006006E-2</v>
      </c>
      <c r="D95" s="9">
        <f>M95/M98</f>
        <v>3.9087947882736153E-2</v>
      </c>
      <c r="E95" s="9">
        <f>N95/N98</f>
        <v>4.7058823529411764E-2</v>
      </c>
      <c r="F95" s="9">
        <f>O95/O98</f>
        <v>6.0836501901140684E-2</v>
      </c>
      <c r="G95" s="9">
        <f>P95/P98</f>
        <v>0.11494252873563218</v>
      </c>
      <c r="K95" t="s">
        <v>41</v>
      </c>
      <c r="L95">
        <v>60</v>
      </c>
      <c r="M95">
        <v>12</v>
      </c>
      <c r="N95">
        <v>12</v>
      </c>
      <c r="O95">
        <v>16</v>
      </c>
      <c r="P95">
        <v>20</v>
      </c>
    </row>
    <row r="96" spans="1:16" x14ac:dyDescent="0.25">
      <c r="A96" s="10"/>
      <c r="B96" s="13" t="s">
        <v>44</v>
      </c>
      <c r="C96" s="9">
        <f>(L96+L97)/L98</f>
        <v>2.002002002002002E-2</v>
      </c>
      <c r="D96" s="9">
        <f>(M96+M97)/M98</f>
        <v>1.9543973941368076E-2</v>
      </c>
      <c r="E96" s="9">
        <f>(N96+N97)/N98</f>
        <v>7.8431372549019607E-3</v>
      </c>
      <c r="F96" s="9">
        <f>(O96+O97)/O98</f>
        <v>3.8022813688212927E-2</v>
      </c>
      <c r="G96" s="9">
        <f>(P96+P97)/P98</f>
        <v>1.1494252873563218E-2</v>
      </c>
      <c r="K96" t="s">
        <v>42</v>
      </c>
      <c r="L96">
        <v>16</v>
      </c>
      <c r="M96">
        <v>6</v>
      </c>
      <c r="N96">
        <v>2</v>
      </c>
      <c r="O96">
        <v>7</v>
      </c>
      <c r="P96">
        <v>1</v>
      </c>
    </row>
    <row r="97" spans="1:16" x14ac:dyDescent="0.25">
      <c r="A97" s="10"/>
      <c r="K97" t="s">
        <v>43</v>
      </c>
      <c r="L97">
        <v>4</v>
      </c>
      <c r="M97">
        <v>0</v>
      </c>
      <c r="N97">
        <v>0</v>
      </c>
      <c r="O97">
        <v>3</v>
      </c>
      <c r="P97">
        <v>1</v>
      </c>
    </row>
    <row r="98" spans="1:16" x14ac:dyDescent="0.25">
      <c r="A98" s="10"/>
      <c r="J98" t="s">
        <v>1</v>
      </c>
      <c r="L98">
        <v>999</v>
      </c>
      <c r="M98">
        <v>307</v>
      </c>
      <c r="N98">
        <v>255</v>
      </c>
      <c r="O98">
        <v>263</v>
      </c>
      <c r="P98">
        <v>174</v>
      </c>
    </row>
    <row r="99" spans="1:16" x14ac:dyDescent="0.25">
      <c r="A99" s="10"/>
      <c r="B99" t="s">
        <v>338</v>
      </c>
      <c r="C99" s="17">
        <f>C93+C94</f>
        <v>0.91991991991991995</v>
      </c>
      <c r="D99" s="17">
        <f>D93+D94</f>
        <v>0.94136807817589574</v>
      </c>
      <c r="E99" s="17">
        <f>E93+E94</f>
        <v>0.94509803921568625</v>
      </c>
      <c r="F99" s="17">
        <f>F93+F94</f>
        <v>0.90114068441064643</v>
      </c>
      <c r="G99" s="17">
        <f>G93+G94</f>
        <v>0.87356321839080453</v>
      </c>
    </row>
    <row r="100" spans="1:16" x14ac:dyDescent="0.25">
      <c r="A100" s="10"/>
      <c r="B100" t="s">
        <v>41</v>
      </c>
      <c r="C100" s="17">
        <f t="shared" ref="C100:G101" si="6">C95</f>
        <v>6.006006006006006E-2</v>
      </c>
      <c r="D100" s="17">
        <f t="shared" si="6"/>
        <v>3.9087947882736153E-2</v>
      </c>
      <c r="E100" s="17">
        <f t="shared" si="6"/>
        <v>4.7058823529411764E-2</v>
      </c>
      <c r="F100" s="17">
        <f t="shared" si="6"/>
        <v>6.0836501901140684E-2</v>
      </c>
      <c r="G100" s="17">
        <f t="shared" si="6"/>
        <v>0.11494252873563218</v>
      </c>
    </row>
    <row r="101" spans="1:16" x14ac:dyDescent="0.25">
      <c r="A101" s="10"/>
      <c r="B101" t="s">
        <v>44</v>
      </c>
      <c r="C101" s="17">
        <f t="shared" si="6"/>
        <v>2.002002002002002E-2</v>
      </c>
      <c r="D101" s="17">
        <f t="shared" si="6"/>
        <v>1.9543973941368076E-2</v>
      </c>
      <c r="E101" s="17">
        <f t="shared" si="6"/>
        <v>7.8431372549019607E-3</v>
      </c>
      <c r="F101" s="17">
        <f t="shared" si="6"/>
        <v>3.8022813688212927E-2</v>
      </c>
      <c r="G101" s="17">
        <f t="shared" si="6"/>
        <v>1.1494252873563218E-2</v>
      </c>
    </row>
    <row r="102" spans="1:16" x14ac:dyDescent="0.25">
      <c r="A102" s="10"/>
    </row>
    <row r="103" spans="1:16" x14ac:dyDescent="0.25">
      <c r="A103" s="10"/>
    </row>
    <row r="104" spans="1:16" x14ac:dyDescent="0.25">
      <c r="A104" s="10"/>
      <c r="J104" t="s">
        <v>256</v>
      </c>
    </row>
    <row r="105" spans="1:16" x14ac:dyDescent="0.25">
      <c r="A105" s="10"/>
      <c r="J105" t="s">
        <v>0</v>
      </c>
    </row>
    <row r="106" spans="1:16" x14ac:dyDescent="0.25">
      <c r="A106" s="10" t="str">
        <f>J104</f>
        <v>Freedoms importance -- Ensuring that all laws apply equally to all persons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0.70329670329670335</v>
      </c>
      <c r="D108" s="9">
        <f>M108/M113</f>
        <v>0.80369515011547343</v>
      </c>
      <c r="E108" s="9">
        <f>N108/N113</f>
        <v>0.63291139240506333</v>
      </c>
      <c r="F108" s="9">
        <f>O108/O113</f>
        <v>0.5957446808510638</v>
      </c>
      <c r="G108" s="7"/>
      <c r="K108" t="s">
        <v>39</v>
      </c>
      <c r="L108">
        <v>704</v>
      </c>
      <c r="M108">
        <v>348</v>
      </c>
      <c r="N108">
        <v>300</v>
      </c>
      <c r="O108">
        <v>56</v>
      </c>
    </row>
    <row r="109" spans="1:16" x14ac:dyDescent="0.25">
      <c r="A109" s="10"/>
      <c r="B109" s="13" t="s">
        <v>40</v>
      </c>
      <c r="C109" s="9">
        <f>L109/L113</f>
        <v>0.21378621378621379</v>
      </c>
      <c r="D109" s="9">
        <f>M109/M113</f>
        <v>0.15935334872979215</v>
      </c>
      <c r="E109" s="9">
        <f>N109/N113</f>
        <v>0.26582278481012656</v>
      </c>
      <c r="F109" s="9">
        <f>O109/O113</f>
        <v>0.20212765957446807</v>
      </c>
      <c r="G109" s="7"/>
      <c r="K109" t="s">
        <v>40</v>
      </c>
      <c r="L109">
        <v>214</v>
      </c>
      <c r="M109">
        <v>69</v>
      </c>
      <c r="N109">
        <v>126</v>
      </c>
      <c r="O109">
        <v>19</v>
      </c>
    </row>
    <row r="110" spans="1:16" x14ac:dyDescent="0.25">
      <c r="A110" s="10"/>
      <c r="B110" s="13" t="s">
        <v>41</v>
      </c>
      <c r="C110" s="9">
        <f>L110/L113</f>
        <v>6.0939060939060936E-2</v>
      </c>
      <c r="D110" s="9">
        <f>M110/M113</f>
        <v>2.771362586605081E-2</v>
      </c>
      <c r="E110" s="9">
        <f>N110/N113</f>
        <v>6.5400843881856546E-2</v>
      </c>
      <c r="F110" s="9">
        <f>O110/O113</f>
        <v>0.19148936170212766</v>
      </c>
      <c r="G110" s="7"/>
      <c r="K110" t="s">
        <v>41</v>
      </c>
      <c r="L110">
        <v>61</v>
      </c>
      <c r="M110">
        <v>12</v>
      </c>
      <c r="N110">
        <v>31</v>
      </c>
      <c r="O110">
        <v>18</v>
      </c>
    </row>
    <row r="111" spans="1:16" x14ac:dyDescent="0.25">
      <c r="A111" s="10"/>
      <c r="B111" s="13" t="s">
        <v>44</v>
      </c>
      <c r="C111" s="9">
        <f>(L111+L112)/L113</f>
        <v>2.197802197802198E-2</v>
      </c>
      <c r="D111" s="9">
        <f>(M111+M112)/M113</f>
        <v>9.2378752886836026E-3</v>
      </c>
      <c r="E111" s="9">
        <f>(N111+N112)/N113</f>
        <v>3.5864978902953586E-2</v>
      </c>
      <c r="F111" s="9">
        <f>(O111+O112)/O113</f>
        <v>1.0638297872340425E-2</v>
      </c>
      <c r="G111" s="7"/>
      <c r="K111" t="s">
        <v>42</v>
      </c>
      <c r="L111">
        <v>17</v>
      </c>
      <c r="M111">
        <v>2</v>
      </c>
      <c r="N111">
        <v>14</v>
      </c>
      <c r="O111">
        <v>1</v>
      </c>
    </row>
    <row r="112" spans="1:16" x14ac:dyDescent="0.25">
      <c r="A112" s="10"/>
      <c r="K112" t="s">
        <v>43</v>
      </c>
      <c r="L112">
        <v>5</v>
      </c>
      <c r="M112">
        <v>2</v>
      </c>
      <c r="N112">
        <v>3</v>
      </c>
      <c r="O112">
        <v>0</v>
      </c>
    </row>
    <row r="113" spans="1:16" x14ac:dyDescent="0.25">
      <c r="A113" s="10"/>
      <c r="J113" t="s">
        <v>1</v>
      </c>
      <c r="L113">
        <v>1001</v>
      </c>
      <c r="M113">
        <v>433</v>
      </c>
      <c r="N113">
        <v>474</v>
      </c>
      <c r="O113">
        <v>94</v>
      </c>
    </row>
    <row r="114" spans="1:16" x14ac:dyDescent="0.25">
      <c r="A114" s="10"/>
      <c r="B114" t="s">
        <v>338</v>
      </c>
      <c r="C114" s="17">
        <f>C108+C109</f>
        <v>0.91708291708291712</v>
      </c>
      <c r="D114" s="17">
        <f>D108+D109</f>
        <v>0.96304849884526555</v>
      </c>
      <c r="E114" s="17">
        <f>E108+E109</f>
        <v>0.89873417721518989</v>
      </c>
      <c r="F114" s="17">
        <f>F108+F109</f>
        <v>0.7978723404255319</v>
      </c>
    </row>
    <row r="115" spans="1:16" x14ac:dyDescent="0.25">
      <c r="A115" s="10"/>
      <c r="B115" t="s">
        <v>41</v>
      </c>
      <c r="C115" s="17">
        <f t="shared" ref="C115:F116" si="7">C110</f>
        <v>6.0939060939060936E-2</v>
      </c>
      <c r="D115" s="17">
        <f t="shared" si="7"/>
        <v>2.771362586605081E-2</v>
      </c>
      <c r="E115" s="17">
        <f t="shared" si="7"/>
        <v>6.5400843881856546E-2</v>
      </c>
      <c r="F115" s="17">
        <f t="shared" si="7"/>
        <v>0.19148936170212766</v>
      </c>
    </row>
    <row r="116" spans="1:16" x14ac:dyDescent="0.25">
      <c r="A116" s="10"/>
      <c r="B116" t="s">
        <v>44</v>
      </c>
      <c r="C116" s="17">
        <f t="shared" si="7"/>
        <v>2.197802197802198E-2</v>
      </c>
      <c r="D116" s="17">
        <f t="shared" si="7"/>
        <v>9.2378752886836026E-3</v>
      </c>
      <c r="E116" s="17">
        <f t="shared" si="7"/>
        <v>3.5864978902953586E-2</v>
      </c>
      <c r="F116" s="17">
        <f t="shared" si="7"/>
        <v>1.0638297872340425E-2</v>
      </c>
    </row>
    <row r="117" spans="1:16" x14ac:dyDescent="0.25">
      <c r="A117" s="10"/>
    </row>
    <row r="118" spans="1:16" x14ac:dyDescent="0.25">
      <c r="A118" s="10"/>
    </row>
    <row r="119" spans="1:16" x14ac:dyDescent="0.25">
      <c r="A119" s="10"/>
      <c r="J119" t="s">
        <v>257</v>
      </c>
    </row>
    <row r="120" spans="1:16" x14ac:dyDescent="0.25">
      <c r="A120" s="10"/>
      <c r="J120" t="s">
        <v>0</v>
      </c>
    </row>
    <row r="121" spans="1:16" x14ac:dyDescent="0.25">
      <c r="A121" s="10" t="str">
        <f>J119</f>
        <v>Freedoms importance -- Ensuring that all laws apply equally to all persons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0.70529470529470528</v>
      </c>
      <c r="D123" s="9">
        <f>M123/M128</f>
        <v>0.82849604221635886</v>
      </c>
      <c r="E123" s="9">
        <f>N123/N128</f>
        <v>0.63157894736842102</v>
      </c>
      <c r="F123" s="9">
        <f>O123/O128</f>
        <v>1</v>
      </c>
      <c r="G123" s="9">
        <f>P123/P128</f>
        <v>0.61751152073732718</v>
      </c>
      <c r="K123" t="s">
        <v>39</v>
      </c>
      <c r="L123">
        <v>706</v>
      </c>
      <c r="M123">
        <v>314</v>
      </c>
      <c r="N123">
        <v>252</v>
      </c>
      <c r="O123">
        <v>6</v>
      </c>
      <c r="P123">
        <v>134</v>
      </c>
    </row>
    <row r="124" spans="1:16" x14ac:dyDescent="0.25">
      <c r="A124" s="10"/>
      <c r="B124" s="13" t="s">
        <v>40</v>
      </c>
      <c r="C124" s="9">
        <f>L124/L128</f>
        <v>0.2127872127872128</v>
      </c>
      <c r="D124" s="9">
        <f>M124/M128</f>
        <v>0.13984168865435356</v>
      </c>
      <c r="E124" s="9">
        <f>N124/N128</f>
        <v>0.26065162907268169</v>
      </c>
      <c r="F124" s="9">
        <f>O124/O128</f>
        <v>0</v>
      </c>
      <c r="G124" s="9">
        <f>P124/P128</f>
        <v>0.25806451612903225</v>
      </c>
      <c r="K124" t="s">
        <v>40</v>
      </c>
      <c r="L124">
        <v>213</v>
      </c>
      <c r="M124">
        <v>53</v>
      </c>
      <c r="N124">
        <v>104</v>
      </c>
      <c r="O124">
        <v>0</v>
      </c>
      <c r="P124">
        <v>56</v>
      </c>
    </row>
    <row r="125" spans="1:16" x14ac:dyDescent="0.25">
      <c r="A125" s="10"/>
      <c r="B125" s="13" t="s">
        <v>41</v>
      </c>
      <c r="C125" s="9">
        <f>L125/L128</f>
        <v>5.9940059940059943E-2</v>
      </c>
      <c r="D125" s="9">
        <f>M125/M128</f>
        <v>2.9023746701846966E-2</v>
      </c>
      <c r="E125" s="9">
        <f>N125/N128</f>
        <v>6.0150375939849621E-2</v>
      </c>
      <c r="F125" s="9">
        <f>O125/O128</f>
        <v>0</v>
      </c>
      <c r="G125" s="9">
        <f>P125/P128</f>
        <v>0.1152073732718894</v>
      </c>
      <c r="K125" t="s">
        <v>41</v>
      </c>
      <c r="L125">
        <v>60</v>
      </c>
      <c r="M125">
        <v>11</v>
      </c>
      <c r="N125">
        <v>24</v>
      </c>
      <c r="O125">
        <v>0</v>
      </c>
      <c r="P125">
        <v>25</v>
      </c>
    </row>
    <row r="126" spans="1:16" x14ac:dyDescent="0.25">
      <c r="A126" s="10"/>
      <c r="B126" s="13" t="s">
        <v>44</v>
      </c>
      <c r="C126" s="9">
        <f>(L126+L127)/L128</f>
        <v>2.197802197802198E-2</v>
      </c>
      <c r="D126" s="9">
        <f>(M126+M127)/M128</f>
        <v>2.6385224274406332E-3</v>
      </c>
      <c r="E126" s="9">
        <f>(N126+N127)/N128</f>
        <v>4.7619047619047616E-2</v>
      </c>
      <c r="F126" s="9">
        <f>(O126+O127)/O128</f>
        <v>0</v>
      </c>
      <c r="G126" s="9">
        <f>(P126+P127)/P128</f>
        <v>9.2165898617511521E-3</v>
      </c>
      <c r="K126" t="s">
        <v>42</v>
      </c>
      <c r="L126">
        <v>17</v>
      </c>
      <c r="M126">
        <v>1</v>
      </c>
      <c r="N126">
        <v>14</v>
      </c>
      <c r="O126">
        <v>0</v>
      </c>
      <c r="P126">
        <v>2</v>
      </c>
    </row>
    <row r="127" spans="1:16" x14ac:dyDescent="0.25">
      <c r="A127" s="10"/>
      <c r="K127" t="s">
        <v>43</v>
      </c>
      <c r="L127">
        <v>5</v>
      </c>
      <c r="M127">
        <v>0</v>
      </c>
      <c r="N127">
        <v>5</v>
      </c>
      <c r="O127">
        <v>0</v>
      </c>
      <c r="P127">
        <v>0</v>
      </c>
    </row>
    <row r="128" spans="1:16" x14ac:dyDescent="0.25">
      <c r="A128" s="10"/>
      <c r="J128" t="s">
        <v>1</v>
      </c>
      <c r="L128">
        <v>1001</v>
      </c>
      <c r="M128">
        <v>379</v>
      </c>
      <c r="N128">
        <v>399</v>
      </c>
      <c r="O128">
        <v>6</v>
      </c>
      <c r="P128">
        <v>217</v>
      </c>
    </row>
    <row r="129" spans="2:7" x14ac:dyDescent="0.25">
      <c r="B129" t="s">
        <v>338</v>
      </c>
      <c r="C129" s="17">
        <f>C123+C124</f>
        <v>0.91808191808191808</v>
      </c>
      <c r="D129" s="17">
        <f>D123+D124</f>
        <v>0.9683377308707124</v>
      </c>
      <c r="E129" s="17">
        <f>E123+E124</f>
        <v>0.89223057644110271</v>
      </c>
      <c r="F129" s="17">
        <f>F123+F124</f>
        <v>1</v>
      </c>
      <c r="G129" s="17">
        <f>G123+G124</f>
        <v>0.87557603686635943</v>
      </c>
    </row>
    <row r="130" spans="2:7" x14ac:dyDescent="0.25">
      <c r="B130" t="s">
        <v>41</v>
      </c>
      <c r="C130" s="17">
        <f t="shared" ref="C130:G131" si="8">C125</f>
        <v>5.9940059940059943E-2</v>
      </c>
      <c r="D130" s="17">
        <f t="shared" si="8"/>
        <v>2.9023746701846966E-2</v>
      </c>
      <c r="E130" s="17">
        <f t="shared" si="8"/>
        <v>6.0150375939849621E-2</v>
      </c>
      <c r="F130" s="17">
        <f t="shared" si="8"/>
        <v>0</v>
      </c>
      <c r="G130" s="17">
        <f t="shared" si="8"/>
        <v>0.1152073732718894</v>
      </c>
    </row>
    <row r="131" spans="2:7" x14ac:dyDescent="0.25">
      <c r="B131" t="s">
        <v>44</v>
      </c>
      <c r="C131" s="17">
        <f t="shared" si="8"/>
        <v>2.197802197802198E-2</v>
      </c>
      <c r="D131" s="17">
        <f t="shared" si="8"/>
        <v>2.6385224274406332E-3</v>
      </c>
      <c r="E131" s="17">
        <f t="shared" si="8"/>
        <v>4.7619047619047616E-2</v>
      </c>
      <c r="F131" s="17">
        <f t="shared" si="8"/>
        <v>0</v>
      </c>
      <c r="G131" s="17">
        <f t="shared" si="8"/>
        <v>9.2165898617511521E-3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301B7-F21B-2B43-A382-FF7293F8DDC7}">
  <dimension ref="A1:P124"/>
  <sheetViews>
    <sheetView showGridLines="0" workbookViewId="0">
      <selection activeCell="B9" sqref="B9"/>
    </sheetView>
  </sheetViews>
  <sheetFormatPr baseColWidth="10" defaultRowHeight="19" x14ac:dyDescent="0.25"/>
  <cols>
    <col min="2" max="2" width="27.140625" customWidth="1"/>
    <col min="5" max="5" width="11.7109375" customWidth="1"/>
    <col min="11" max="11" width="21.42578125" customWidth="1"/>
  </cols>
  <sheetData>
    <row r="1" spans="1:16" x14ac:dyDescent="0.25">
      <c r="J1" t="s">
        <v>259</v>
      </c>
    </row>
    <row r="2" spans="1:16" x14ac:dyDescent="0.25">
      <c r="J2" t="s">
        <v>0</v>
      </c>
    </row>
    <row r="3" spans="1:16" x14ac:dyDescent="0.25">
      <c r="A3" t="str">
        <f>J1</f>
        <v>Needed amendments -- Voting rights for all citizens * Initial Partisan Self-Identification Crosstabulation</v>
      </c>
      <c r="L3" t="s">
        <v>1</v>
      </c>
      <c r="M3" t="s">
        <v>258</v>
      </c>
    </row>
    <row r="4" spans="1:16" s="1" customFormat="1" ht="60" x14ac:dyDescent="0.25">
      <c r="C4" s="4" t="s">
        <v>38</v>
      </c>
      <c r="D4" s="4" t="str">
        <f>M4</f>
        <v>Democratic Self-ID (initial)</v>
      </c>
      <c r="E4" s="4" t="str">
        <f>N4</f>
        <v>Independent Self-ID (initial)</v>
      </c>
      <c r="F4" s="4" t="str">
        <f>O4</f>
        <v>Republican Self-ID (initial)</v>
      </c>
      <c r="G4" s="4" t="str">
        <f>P4</f>
        <v>All others/not sure</v>
      </c>
      <c r="M4" s="1" t="s">
        <v>2</v>
      </c>
      <c r="N4" s="1" t="s">
        <v>3</v>
      </c>
      <c r="O4" s="1" t="s">
        <v>4</v>
      </c>
      <c r="P4" s="1" t="s">
        <v>5</v>
      </c>
    </row>
    <row r="5" spans="1:16" ht="20" x14ac:dyDescent="0.25">
      <c r="B5" s="1" t="s">
        <v>46</v>
      </c>
      <c r="C5" s="5">
        <f>L5/L8</f>
        <v>0.65034965034965031</v>
      </c>
      <c r="D5" s="5">
        <f>M5/M8</f>
        <v>0.81469648562300323</v>
      </c>
      <c r="E5" s="5">
        <f>N5/N8</f>
        <v>0.6476510067114094</v>
      </c>
      <c r="F5" s="5">
        <f>O5/O8</f>
        <v>0.48264984227129337</v>
      </c>
      <c r="G5" s="5">
        <f>P5/P8</f>
        <v>0.68493150684931503</v>
      </c>
      <c r="J5" t="s">
        <v>52</v>
      </c>
      <c r="K5" t="s">
        <v>46</v>
      </c>
      <c r="L5">
        <v>651</v>
      </c>
      <c r="M5">
        <v>255</v>
      </c>
      <c r="N5">
        <v>193</v>
      </c>
      <c r="O5">
        <v>153</v>
      </c>
      <c r="P5">
        <v>50</v>
      </c>
    </row>
    <row r="6" spans="1:16" ht="20" x14ac:dyDescent="0.25">
      <c r="B6" s="1" t="s">
        <v>47</v>
      </c>
      <c r="C6" s="5">
        <f>L6/L8</f>
        <v>0.2007992007992008</v>
      </c>
      <c r="D6" s="5">
        <f>M6/M8</f>
        <v>0.12779552715654952</v>
      </c>
      <c r="E6" s="5">
        <f>N6/N8</f>
        <v>0.20134228187919462</v>
      </c>
      <c r="F6" s="5">
        <f>O6/O8</f>
        <v>0.28706624605678233</v>
      </c>
      <c r="G6" s="5">
        <f>P6/P8</f>
        <v>0.13698630136986301</v>
      </c>
      <c r="K6" t="s">
        <v>47</v>
      </c>
      <c r="L6">
        <v>201</v>
      </c>
      <c r="M6">
        <v>40</v>
      </c>
      <c r="N6">
        <v>60</v>
      </c>
      <c r="O6">
        <v>91</v>
      </c>
      <c r="P6">
        <v>10</v>
      </c>
    </row>
    <row r="7" spans="1:16" ht="20" x14ac:dyDescent="0.25">
      <c r="B7" s="1" t="s">
        <v>48</v>
      </c>
      <c r="C7" s="5">
        <f>L7/L8</f>
        <v>0.14885114885114886</v>
      </c>
      <c r="D7" s="5">
        <f>M7/M8</f>
        <v>5.7507987220447282E-2</v>
      </c>
      <c r="E7" s="5">
        <f>N7/N8</f>
        <v>0.15100671140939598</v>
      </c>
      <c r="F7" s="5">
        <f>O7/O8</f>
        <v>0.2302839116719243</v>
      </c>
      <c r="G7" s="5">
        <f>P7/P8</f>
        <v>0.17808219178082191</v>
      </c>
      <c r="K7" t="s">
        <v>48</v>
      </c>
      <c r="L7">
        <v>149</v>
      </c>
      <c r="M7">
        <v>18</v>
      </c>
      <c r="N7">
        <v>45</v>
      </c>
      <c r="O7">
        <v>73</v>
      </c>
      <c r="P7">
        <v>13</v>
      </c>
    </row>
    <row r="8" spans="1:16" x14ac:dyDescent="0.25">
      <c r="C8" s="2"/>
      <c r="D8" s="2"/>
      <c r="E8" s="2"/>
      <c r="F8" s="2"/>
      <c r="G8" s="2"/>
      <c r="J8" t="s">
        <v>1</v>
      </c>
      <c r="L8">
        <v>1001</v>
      </c>
      <c r="M8">
        <v>313</v>
      </c>
      <c r="N8">
        <v>298</v>
      </c>
      <c r="O8">
        <v>317</v>
      </c>
      <c r="P8">
        <v>73</v>
      </c>
    </row>
    <row r="15" spans="1:16" x14ac:dyDescent="0.25">
      <c r="B15" t="s">
        <v>45</v>
      </c>
      <c r="J15" t="s">
        <v>53</v>
      </c>
    </row>
    <row r="16" spans="1:16" x14ac:dyDescent="0.25">
      <c r="J16" t="s">
        <v>0</v>
      </c>
    </row>
    <row r="17" spans="1:16" x14ac:dyDescent="0.25">
      <c r="A17" t="str">
        <f>J15</f>
        <v>Needed amendments -- Voting rights for all citizens * Collapsed Ideology Crosstabulation</v>
      </c>
      <c r="L17" t="s">
        <v>1</v>
      </c>
      <c r="M17" t="s">
        <v>6</v>
      </c>
    </row>
    <row r="18" spans="1:16" ht="60" x14ac:dyDescent="0.25">
      <c r="A18" s="1"/>
      <c r="B18" s="3"/>
      <c r="C18" s="4" t="s">
        <v>38</v>
      </c>
      <c r="D18" s="4" t="str">
        <f>M18</f>
        <v>Very/Liberal</v>
      </c>
      <c r="E18" s="4" t="str">
        <f>N18</f>
        <v>Moderate</v>
      </c>
      <c r="F18" s="4" t="str">
        <f>O18</f>
        <v>Very/Conservative</v>
      </c>
      <c r="G18" s="4" t="str">
        <f>P18</f>
        <v>Not sure</v>
      </c>
      <c r="M18" t="s">
        <v>7</v>
      </c>
      <c r="N18" t="s">
        <v>8</v>
      </c>
      <c r="O18" t="s">
        <v>9</v>
      </c>
      <c r="P18" t="s">
        <v>10</v>
      </c>
    </row>
    <row r="19" spans="1:16" x14ac:dyDescent="0.25">
      <c r="B19" t="s">
        <v>46</v>
      </c>
      <c r="C19" s="5">
        <f>L19/L22</f>
        <v>0.65165165165165162</v>
      </c>
      <c r="D19" s="5">
        <f>M19/M22</f>
        <v>0.8347457627118644</v>
      </c>
      <c r="E19" s="5">
        <f>N19/N22</f>
        <v>0.64841498559077815</v>
      </c>
      <c r="F19" s="5">
        <f>O19/O22</f>
        <v>0.52186588921282795</v>
      </c>
      <c r="G19" s="5">
        <f>P19/P22</f>
        <v>0.68493150684931503</v>
      </c>
      <c r="J19" t="s">
        <v>52</v>
      </c>
      <c r="K19" t="s">
        <v>46</v>
      </c>
      <c r="L19">
        <v>651</v>
      </c>
      <c r="M19">
        <v>197</v>
      </c>
      <c r="N19">
        <v>225</v>
      </c>
      <c r="O19">
        <v>179</v>
      </c>
      <c r="P19">
        <v>50</v>
      </c>
    </row>
    <row r="20" spans="1:16" x14ac:dyDescent="0.25">
      <c r="B20" t="s">
        <v>47</v>
      </c>
      <c r="C20" s="5">
        <f>L20/L22</f>
        <v>0.19919919919919921</v>
      </c>
      <c r="D20" s="5">
        <f>M20/M22</f>
        <v>0.11016949152542373</v>
      </c>
      <c r="E20" s="5">
        <f>N20/N22</f>
        <v>0.23631123919308358</v>
      </c>
      <c r="F20" s="5">
        <f>O20/O22</f>
        <v>0.239067055393586</v>
      </c>
      <c r="G20" s="5">
        <f>P20/P22</f>
        <v>0.12328767123287671</v>
      </c>
      <c r="K20" t="s">
        <v>47</v>
      </c>
      <c r="L20">
        <v>199</v>
      </c>
      <c r="M20">
        <v>26</v>
      </c>
      <c r="N20">
        <v>82</v>
      </c>
      <c r="O20">
        <v>82</v>
      </c>
      <c r="P20">
        <v>9</v>
      </c>
    </row>
    <row r="21" spans="1:16" x14ac:dyDescent="0.25">
      <c r="B21" t="s">
        <v>48</v>
      </c>
      <c r="C21" s="5">
        <f>L21/L22</f>
        <v>0.14914914914914915</v>
      </c>
      <c r="D21" s="5">
        <f>M21/M22</f>
        <v>5.5084745762711863E-2</v>
      </c>
      <c r="E21" s="5">
        <f>N21/N22</f>
        <v>0.11527377521613832</v>
      </c>
      <c r="F21" s="5">
        <f>O21/O22</f>
        <v>0.239067055393586</v>
      </c>
      <c r="G21" s="5">
        <f>P21/P22</f>
        <v>0.19178082191780821</v>
      </c>
      <c r="K21" t="s">
        <v>48</v>
      </c>
      <c r="L21">
        <v>149</v>
      </c>
      <c r="M21">
        <v>13</v>
      </c>
      <c r="N21">
        <v>40</v>
      </c>
      <c r="O21">
        <v>82</v>
      </c>
      <c r="P21">
        <v>14</v>
      </c>
    </row>
    <row r="22" spans="1:16" x14ac:dyDescent="0.25">
      <c r="C22" s="2"/>
      <c r="D22" s="2"/>
      <c r="E22" s="2"/>
      <c r="F22" s="2"/>
      <c r="G22" s="2"/>
      <c r="J22" t="s">
        <v>1</v>
      </c>
      <c r="L22">
        <v>999</v>
      </c>
      <c r="M22">
        <v>236</v>
      </c>
      <c r="N22">
        <v>347</v>
      </c>
      <c r="O22">
        <v>343</v>
      </c>
      <c r="P22">
        <v>73</v>
      </c>
    </row>
    <row r="30" spans="1:16" x14ac:dyDescent="0.25">
      <c r="J30" t="s">
        <v>54</v>
      </c>
    </row>
    <row r="31" spans="1:16" x14ac:dyDescent="0.25">
      <c r="J31" t="s">
        <v>0</v>
      </c>
    </row>
    <row r="32" spans="1:16" x14ac:dyDescent="0.25">
      <c r="A32" t="str">
        <f>J30</f>
        <v>Needed amendments -- Voting rights for all citizens * Race-Ethnicity Combined Crosstabulation</v>
      </c>
      <c r="L32" t="s">
        <v>1</v>
      </c>
      <c r="M32" t="s">
        <v>11</v>
      </c>
    </row>
    <row r="33" spans="1:16" ht="60" x14ac:dyDescent="0.25">
      <c r="A33" s="1"/>
      <c r="B33" s="1"/>
      <c r="C33" s="4" t="s">
        <v>38</v>
      </c>
      <c r="D33" s="4" t="str">
        <f>M33</f>
        <v>White non-Hispanic</v>
      </c>
      <c r="E33" s="4" t="str">
        <f>N33</f>
        <v>Black non-Hispanic</v>
      </c>
      <c r="F33" s="4" t="str">
        <f>O33</f>
        <v>Hispanic/Latino (any race)</v>
      </c>
      <c r="G33" s="4" t="str">
        <f>P33</f>
        <v>All other races</v>
      </c>
      <c r="M33" t="s">
        <v>12</v>
      </c>
      <c r="N33" t="s">
        <v>13</v>
      </c>
      <c r="O33" t="s">
        <v>14</v>
      </c>
      <c r="P33" t="s">
        <v>15</v>
      </c>
    </row>
    <row r="34" spans="1:16" x14ac:dyDescent="0.25">
      <c r="B34" t="s">
        <v>46</v>
      </c>
      <c r="C34" s="5">
        <f>L34/L37</f>
        <v>0.65</v>
      </c>
      <c r="D34" s="5">
        <f>M34/M37</f>
        <v>0.59451219512195119</v>
      </c>
      <c r="E34" s="5">
        <f>N34/N37</f>
        <v>0.81042654028436023</v>
      </c>
      <c r="F34" s="5">
        <f>O34/O37</f>
        <v>0.67567567567567566</v>
      </c>
      <c r="G34" s="5">
        <f>P34/P37</f>
        <v>0.66101694915254239</v>
      </c>
      <c r="J34" t="s">
        <v>52</v>
      </c>
      <c r="K34" t="s">
        <v>46</v>
      </c>
      <c r="L34">
        <v>650</v>
      </c>
      <c r="M34">
        <v>390</v>
      </c>
      <c r="N34">
        <v>171</v>
      </c>
      <c r="O34">
        <v>50</v>
      </c>
      <c r="P34">
        <v>39</v>
      </c>
    </row>
    <row r="35" spans="1:16" x14ac:dyDescent="0.25">
      <c r="B35" t="s">
        <v>47</v>
      </c>
      <c r="C35" s="5">
        <f>L35/L37</f>
        <v>0.20100000000000001</v>
      </c>
      <c r="D35" s="5">
        <f>M35/M37</f>
        <v>0.22103658536585366</v>
      </c>
      <c r="E35" s="5">
        <f>N35/N37</f>
        <v>0.14218009478672985</v>
      </c>
      <c r="F35" s="5">
        <f>O35/O37</f>
        <v>0.1891891891891892</v>
      </c>
      <c r="G35" s="5">
        <f>P35/P37</f>
        <v>0.20338983050847459</v>
      </c>
      <c r="K35" t="s">
        <v>47</v>
      </c>
      <c r="L35">
        <v>201</v>
      </c>
      <c r="M35">
        <v>145</v>
      </c>
      <c r="N35">
        <v>30</v>
      </c>
      <c r="O35">
        <v>14</v>
      </c>
      <c r="P35">
        <v>12</v>
      </c>
    </row>
    <row r="36" spans="1:16" x14ac:dyDescent="0.25">
      <c r="B36" t="s">
        <v>48</v>
      </c>
      <c r="C36" s="5">
        <f>L36/L37</f>
        <v>0.14899999999999999</v>
      </c>
      <c r="D36" s="5">
        <f>M36/M37</f>
        <v>0.18445121951219512</v>
      </c>
      <c r="E36" s="5">
        <f>N36/N37</f>
        <v>4.7393364928909949E-2</v>
      </c>
      <c r="F36" s="5">
        <f>O36/O37</f>
        <v>0.13513513513513514</v>
      </c>
      <c r="G36" s="5">
        <f>P36/P37</f>
        <v>0.13559322033898305</v>
      </c>
      <c r="K36" t="s">
        <v>48</v>
      </c>
      <c r="L36">
        <v>149</v>
      </c>
      <c r="M36">
        <v>121</v>
      </c>
      <c r="N36">
        <v>10</v>
      </c>
      <c r="O36">
        <v>10</v>
      </c>
      <c r="P36">
        <v>8</v>
      </c>
    </row>
    <row r="37" spans="1:16" x14ac:dyDescent="0.25">
      <c r="C37" s="2"/>
      <c r="D37" s="2"/>
      <c r="E37" s="2"/>
      <c r="F37" s="2"/>
      <c r="G37" s="2"/>
      <c r="J37" t="s">
        <v>1</v>
      </c>
      <c r="L37">
        <v>1000</v>
      </c>
      <c r="M37">
        <v>656</v>
      </c>
      <c r="N37">
        <v>211</v>
      </c>
      <c r="O37">
        <v>74</v>
      </c>
      <c r="P37">
        <v>59</v>
      </c>
    </row>
    <row r="44" spans="1:16" x14ac:dyDescent="0.25">
      <c r="J44" t="s">
        <v>55</v>
      </c>
    </row>
    <row r="45" spans="1:16" x14ac:dyDescent="0.25">
      <c r="J45" t="s">
        <v>0</v>
      </c>
    </row>
    <row r="46" spans="1:16" x14ac:dyDescent="0.25">
      <c r="A46" t="str">
        <f>J44</f>
        <v>Needed amendments -- Voting rights for all citizens * Gender Crosstabulation</v>
      </c>
      <c r="L46" t="s">
        <v>1</v>
      </c>
      <c r="M46" t="s">
        <v>49</v>
      </c>
    </row>
    <row r="47" spans="1:16" ht="20" x14ac:dyDescent="0.25">
      <c r="A47" s="1"/>
      <c r="B47" s="1"/>
      <c r="C47" s="4" t="s">
        <v>38</v>
      </c>
      <c r="D47" s="4" t="str">
        <f>M47</f>
        <v>Male</v>
      </c>
      <c r="E47" s="4" t="str">
        <f>N47</f>
        <v>Female</v>
      </c>
      <c r="M47" t="s">
        <v>50</v>
      </c>
      <c r="N47" t="s">
        <v>51</v>
      </c>
    </row>
    <row r="48" spans="1:16" x14ac:dyDescent="0.25">
      <c r="B48" t="s">
        <v>46</v>
      </c>
      <c r="C48" s="5">
        <f>L48/L51</f>
        <v>0.65100000000000002</v>
      </c>
      <c r="D48" s="5">
        <f>M48/M51</f>
        <v>0.59243697478991597</v>
      </c>
      <c r="E48" s="5">
        <f>N48/N51</f>
        <v>0.70419847328244278</v>
      </c>
      <c r="J48" t="s">
        <v>52</v>
      </c>
      <c r="K48" t="s">
        <v>46</v>
      </c>
      <c r="L48">
        <v>651</v>
      </c>
      <c r="M48">
        <v>282</v>
      </c>
      <c r="N48">
        <v>369</v>
      </c>
    </row>
    <row r="49" spans="1:15" x14ac:dyDescent="0.25">
      <c r="B49" t="s">
        <v>47</v>
      </c>
      <c r="C49" s="5">
        <f>L49/L51</f>
        <v>0.2</v>
      </c>
      <c r="D49" s="5">
        <f>M49/M51</f>
        <v>0.22689075630252101</v>
      </c>
      <c r="E49" s="5">
        <f>N49/N51</f>
        <v>0.17557251908396945</v>
      </c>
      <c r="K49" t="s">
        <v>47</v>
      </c>
      <c r="L49">
        <v>200</v>
      </c>
      <c r="M49">
        <v>108</v>
      </c>
      <c r="N49">
        <v>92</v>
      </c>
    </row>
    <row r="50" spans="1:15" x14ac:dyDescent="0.25">
      <c r="B50" t="s">
        <v>48</v>
      </c>
      <c r="C50" s="5">
        <f>L50/L51</f>
        <v>0.14899999999999999</v>
      </c>
      <c r="D50" s="5">
        <f>M50/M51</f>
        <v>0.18067226890756302</v>
      </c>
      <c r="E50" s="5">
        <f>N50/N51</f>
        <v>0.12022900763358779</v>
      </c>
      <c r="K50" t="s">
        <v>48</v>
      </c>
      <c r="L50">
        <v>149</v>
      </c>
      <c r="M50">
        <v>86</v>
      </c>
      <c r="N50">
        <v>63</v>
      </c>
    </row>
    <row r="51" spans="1:15" x14ac:dyDescent="0.25">
      <c r="J51" t="s">
        <v>1</v>
      </c>
      <c r="L51">
        <v>1000</v>
      </c>
      <c r="M51">
        <v>476</v>
      </c>
      <c r="N51">
        <v>524</v>
      </c>
    </row>
    <row r="57" spans="1:15" x14ac:dyDescent="0.25">
      <c r="J57" t="s">
        <v>56</v>
      </c>
    </row>
    <row r="58" spans="1:15" x14ac:dyDescent="0.25">
      <c r="J58" t="s">
        <v>0</v>
      </c>
    </row>
    <row r="59" spans="1:15" x14ac:dyDescent="0.25">
      <c r="A59" t="str">
        <f>J57</f>
        <v>Needed amendments -- Voting rights for all citizens * Collapsed Generation Cohorts Crosstabulation</v>
      </c>
      <c r="L59" t="s">
        <v>1</v>
      </c>
      <c r="M59" t="s">
        <v>16</v>
      </c>
    </row>
    <row r="60" spans="1:15" ht="120" x14ac:dyDescent="0.25">
      <c r="A60" s="1"/>
      <c r="B60" s="1"/>
      <c r="C60" s="4" t="s">
        <v>38</v>
      </c>
      <c r="D60" s="4" t="str">
        <f>M60</f>
        <v>Silent &amp; Boomer Generation (born before 1965)</v>
      </c>
      <c r="E60" s="4" t="str">
        <f>N60</f>
        <v>Generation X (born 1965-1980)</v>
      </c>
      <c r="F60" s="8" t="str">
        <f>O60</f>
        <v>Millennials &amp; Generation Z (born after 1980)</v>
      </c>
      <c r="G60" s="6"/>
      <c r="M60" t="s">
        <v>17</v>
      </c>
      <c r="N60" t="s">
        <v>18</v>
      </c>
      <c r="O60" t="s">
        <v>19</v>
      </c>
    </row>
    <row r="61" spans="1:15" x14ac:dyDescent="0.25">
      <c r="B61" t="s">
        <v>46</v>
      </c>
      <c r="C61" s="5">
        <f>L61/L64</f>
        <v>0.65100000000000002</v>
      </c>
      <c r="D61" s="5">
        <f>M61/M64</f>
        <v>0.7220338983050848</v>
      </c>
      <c r="E61" s="5">
        <f>N61/N64</f>
        <v>0.63888888888888884</v>
      </c>
      <c r="F61" s="9">
        <f>O61/O64</f>
        <v>0.61147902869757176</v>
      </c>
      <c r="G61" s="7"/>
      <c r="J61" t="s">
        <v>52</v>
      </c>
      <c r="K61" t="s">
        <v>46</v>
      </c>
      <c r="L61">
        <v>651</v>
      </c>
      <c r="M61">
        <v>213</v>
      </c>
      <c r="N61">
        <v>161</v>
      </c>
      <c r="O61">
        <v>277</v>
      </c>
    </row>
    <row r="62" spans="1:15" x14ac:dyDescent="0.25">
      <c r="B62" t="s">
        <v>47</v>
      </c>
      <c r="C62" s="5">
        <f>L62/L64</f>
        <v>0.2</v>
      </c>
      <c r="D62" s="5">
        <f>M62/M64</f>
        <v>0.11525423728813559</v>
      </c>
      <c r="E62" s="5">
        <f>N62/N64</f>
        <v>0.17063492063492064</v>
      </c>
      <c r="F62" s="9">
        <f>O62/O64</f>
        <v>0.27152317880794702</v>
      </c>
      <c r="G62" s="7"/>
      <c r="K62" t="s">
        <v>47</v>
      </c>
      <c r="L62">
        <v>200</v>
      </c>
      <c r="M62">
        <v>34</v>
      </c>
      <c r="N62">
        <v>43</v>
      </c>
      <c r="O62">
        <v>123</v>
      </c>
    </row>
    <row r="63" spans="1:15" x14ac:dyDescent="0.25">
      <c r="B63" t="s">
        <v>48</v>
      </c>
      <c r="C63" s="5">
        <f>L63/L64</f>
        <v>0.14899999999999999</v>
      </c>
      <c r="D63" s="5">
        <f>M63/M64</f>
        <v>0.16271186440677965</v>
      </c>
      <c r="E63" s="5">
        <f>N63/N64</f>
        <v>0.19047619047619047</v>
      </c>
      <c r="F63" s="9">
        <f>O63/O64</f>
        <v>0.11699779249448124</v>
      </c>
      <c r="G63" s="7"/>
      <c r="K63" t="s">
        <v>48</v>
      </c>
      <c r="L63">
        <v>149</v>
      </c>
      <c r="M63">
        <v>48</v>
      </c>
      <c r="N63">
        <v>48</v>
      </c>
      <c r="O63">
        <v>53</v>
      </c>
    </row>
    <row r="64" spans="1:15" x14ac:dyDescent="0.25">
      <c r="C64" s="2"/>
      <c r="D64" s="2"/>
      <c r="E64" s="2"/>
      <c r="F64" s="2"/>
      <c r="G64" s="2"/>
      <c r="J64" t="s">
        <v>1</v>
      </c>
      <c r="L64">
        <v>1000</v>
      </c>
      <c r="M64">
        <v>295</v>
      </c>
      <c r="N64">
        <v>252</v>
      </c>
      <c r="O64">
        <v>453</v>
      </c>
    </row>
    <row r="72" spans="1:15" x14ac:dyDescent="0.25">
      <c r="J72" t="s">
        <v>57</v>
      </c>
    </row>
    <row r="73" spans="1:15" x14ac:dyDescent="0.25">
      <c r="J73" t="s">
        <v>0</v>
      </c>
    </row>
    <row r="74" spans="1:15" x14ac:dyDescent="0.25">
      <c r="A74" t="str">
        <f>J72</f>
        <v>Needed amendments -- Voting rights for all citizens * Collapsed Education Status Crosstabulation</v>
      </c>
      <c r="L74" t="s">
        <v>1</v>
      </c>
      <c r="M74" t="s">
        <v>20</v>
      </c>
    </row>
    <row r="75" spans="1:15" ht="80" x14ac:dyDescent="0.25">
      <c r="A75" s="1"/>
      <c r="B75" s="1"/>
      <c r="C75" s="4" t="s">
        <v>38</v>
      </c>
      <c r="D75" s="4" t="str">
        <f>M75</f>
        <v>No HS/HS Graduate</v>
      </c>
      <c r="E75" s="4" t="str">
        <f>N75</f>
        <v>Some College/2-year degree</v>
      </c>
      <c r="F75" s="8" t="str">
        <f>O75</f>
        <v>4-year degree/Post-Graduate Degree</v>
      </c>
      <c r="G75" s="6"/>
      <c r="M75" t="s">
        <v>21</v>
      </c>
      <c r="N75" t="s">
        <v>22</v>
      </c>
      <c r="O75" t="s">
        <v>23</v>
      </c>
    </row>
    <row r="76" spans="1:15" x14ac:dyDescent="0.25">
      <c r="B76" t="s">
        <v>46</v>
      </c>
      <c r="C76" s="5">
        <f>L76/L79</f>
        <v>0.65100000000000002</v>
      </c>
      <c r="D76" s="5">
        <f>M76/M79</f>
        <v>0.66489361702127658</v>
      </c>
      <c r="E76" s="5">
        <f>N76/N79</f>
        <v>0.64451827242524917</v>
      </c>
      <c r="F76" s="9">
        <f>O76/O79</f>
        <v>0.64086687306501544</v>
      </c>
      <c r="G76" s="7"/>
      <c r="J76" t="s">
        <v>52</v>
      </c>
      <c r="K76" t="s">
        <v>46</v>
      </c>
      <c r="L76">
        <v>651</v>
      </c>
      <c r="M76">
        <v>250</v>
      </c>
      <c r="N76">
        <v>194</v>
      </c>
      <c r="O76">
        <v>207</v>
      </c>
    </row>
    <row r="77" spans="1:15" x14ac:dyDescent="0.25">
      <c r="B77" t="s">
        <v>47</v>
      </c>
      <c r="C77" s="5">
        <f>L77/L79</f>
        <v>0.2</v>
      </c>
      <c r="D77" s="5">
        <f>M77/M79</f>
        <v>0.23670212765957446</v>
      </c>
      <c r="E77" s="5">
        <f>N77/N79</f>
        <v>0.15614617940199335</v>
      </c>
      <c r="F77" s="9">
        <f>O77/O79</f>
        <v>0.19814241486068113</v>
      </c>
      <c r="G77" s="7"/>
      <c r="K77" t="s">
        <v>47</v>
      </c>
      <c r="L77">
        <v>200</v>
      </c>
      <c r="M77">
        <v>89</v>
      </c>
      <c r="N77">
        <v>47</v>
      </c>
      <c r="O77">
        <v>64</v>
      </c>
    </row>
    <row r="78" spans="1:15" x14ac:dyDescent="0.25">
      <c r="B78" t="s">
        <v>48</v>
      </c>
      <c r="C78" s="5">
        <f>L78/L79</f>
        <v>0.14899999999999999</v>
      </c>
      <c r="D78" s="5">
        <f>M78/M79</f>
        <v>9.8404255319148939E-2</v>
      </c>
      <c r="E78" s="5">
        <f>N78/N79</f>
        <v>0.19933554817275748</v>
      </c>
      <c r="F78" s="9">
        <f>O78/O79</f>
        <v>0.1609907120743034</v>
      </c>
      <c r="G78" s="7"/>
      <c r="K78" t="s">
        <v>48</v>
      </c>
      <c r="L78">
        <v>149</v>
      </c>
      <c r="M78">
        <v>37</v>
      </c>
      <c r="N78">
        <v>60</v>
      </c>
      <c r="O78">
        <v>52</v>
      </c>
    </row>
    <row r="79" spans="1:15" x14ac:dyDescent="0.25">
      <c r="C79" s="2"/>
      <c r="D79" s="2"/>
      <c r="E79" s="2"/>
      <c r="F79" s="2"/>
      <c r="G79" s="2"/>
      <c r="J79" t="s">
        <v>1</v>
      </c>
      <c r="L79">
        <v>1000</v>
      </c>
      <c r="M79">
        <v>376</v>
      </c>
      <c r="N79">
        <v>301</v>
      </c>
      <c r="O79">
        <v>323</v>
      </c>
    </row>
    <row r="87" spans="1:16" x14ac:dyDescent="0.25">
      <c r="J87" t="s">
        <v>58</v>
      </c>
    </row>
    <row r="88" spans="1:16" x14ac:dyDescent="0.25">
      <c r="J88" t="s">
        <v>0</v>
      </c>
    </row>
    <row r="89" spans="1:16" x14ac:dyDescent="0.25">
      <c r="A89" t="str">
        <f>J87</f>
        <v>Needed amendments -- Voting rights for all citizens * NC Region assigned by Zip Code Crosstabulation</v>
      </c>
      <c r="L89" t="s">
        <v>1</v>
      </c>
      <c r="M89" t="s">
        <v>24</v>
      </c>
    </row>
    <row r="90" spans="1:16" ht="60" x14ac:dyDescent="0.25">
      <c r="A90" s="1"/>
      <c r="B90" s="1"/>
      <c r="C90" s="4" t="s">
        <v>38</v>
      </c>
      <c r="D90" s="4" t="str">
        <f>M90</f>
        <v>Central City</v>
      </c>
      <c r="E90" s="4" t="str">
        <f>N90</f>
        <v>Urban Suburb</v>
      </c>
      <c r="F90" s="4" t="str">
        <f>O90</f>
        <v>Surrounding Suburban County</v>
      </c>
      <c r="G90" s="4" t="str">
        <f>P90</f>
        <v>Rural County</v>
      </c>
      <c r="M90" t="s">
        <v>25</v>
      </c>
      <c r="N90" t="s">
        <v>26</v>
      </c>
      <c r="O90" t="s">
        <v>27</v>
      </c>
      <c r="P90" t="s">
        <v>28</v>
      </c>
    </row>
    <row r="91" spans="1:16" x14ac:dyDescent="0.25">
      <c r="B91" t="s">
        <v>46</v>
      </c>
      <c r="C91" s="5">
        <f>L91/L94</f>
        <v>0.65034965034965031</v>
      </c>
      <c r="D91" s="5">
        <f>M91/M94</f>
        <v>0.7142857142857143</v>
      </c>
      <c r="E91" s="5">
        <f>N91/N94</f>
        <v>0.59375</v>
      </c>
      <c r="F91" s="5">
        <f>O91/O94</f>
        <v>0.61977186311787069</v>
      </c>
      <c r="G91" s="5">
        <f>P91/P94</f>
        <v>0.66666666666666663</v>
      </c>
      <c r="J91" t="s">
        <v>52</v>
      </c>
      <c r="K91" t="s">
        <v>46</v>
      </c>
      <c r="L91">
        <v>651</v>
      </c>
      <c r="M91">
        <v>220</v>
      </c>
      <c r="N91">
        <v>152</v>
      </c>
      <c r="O91">
        <v>163</v>
      </c>
      <c r="P91">
        <v>116</v>
      </c>
    </row>
    <row r="92" spans="1:16" x14ac:dyDescent="0.25">
      <c r="B92" t="s">
        <v>47</v>
      </c>
      <c r="C92" s="5">
        <f>L92/L94</f>
        <v>0.2007992007992008</v>
      </c>
      <c r="D92" s="5">
        <f>M92/M94</f>
        <v>0.1396103896103896</v>
      </c>
      <c r="E92" s="5">
        <f>N92/N94</f>
        <v>0.23046875</v>
      </c>
      <c r="F92" s="5">
        <f>O92/O94</f>
        <v>0.23574144486692014</v>
      </c>
      <c r="G92" s="5">
        <f>P92/P94</f>
        <v>0.21264367816091953</v>
      </c>
      <c r="K92" t="s">
        <v>47</v>
      </c>
      <c r="L92">
        <v>201</v>
      </c>
      <c r="M92">
        <v>43</v>
      </c>
      <c r="N92">
        <v>59</v>
      </c>
      <c r="O92">
        <v>62</v>
      </c>
      <c r="P92">
        <v>37</v>
      </c>
    </row>
    <row r="93" spans="1:16" x14ac:dyDescent="0.25">
      <c r="B93" t="s">
        <v>48</v>
      </c>
      <c r="C93" s="5">
        <f>L93/L94</f>
        <v>0.14885114885114886</v>
      </c>
      <c r="D93" s="5">
        <f>M93/M94</f>
        <v>0.1461038961038961</v>
      </c>
      <c r="E93" s="5">
        <f>N93/N94</f>
        <v>0.17578125</v>
      </c>
      <c r="F93" s="5">
        <f>O93/O94</f>
        <v>0.14448669201520911</v>
      </c>
      <c r="G93" s="5">
        <f>P93/P94</f>
        <v>0.1206896551724138</v>
      </c>
      <c r="K93" t="s">
        <v>48</v>
      </c>
      <c r="L93">
        <v>149</v>
      </c>
      <c r="M93">
        <v>45</v>
      </c>
      <c r="N93">
        <v>45</v>
      </c>
      <c r="O93">
        <v>38</v>
      </c>
      <c r="P93">
        <v>21</v>
      </c>
    </row>
    <row r="94" spans="1:16" x14ac:dyDescent="0.25">
      <c r="C94" s="2"/>
      <c r="D94" s="2"/>
      <c r="E94" s="2"/>
      <c r="F94" s="2"/>
      <c r="G94" s="2"/>
      <c r="J94" t="s">
        <v>1</v>
      </c>
      <c r="L94">
        <v>1001</v>
      </c>
      <c r="M94">
        <v>308</v>
      </c>
      <c r="N94">
        <v>256</v>
      </c>
      <c r="O94">
        <v>263</v>
      </c>
      <c r="P94">
        <v>174</v>
      </c>
    </row>
    <row r="102" spans="1:15" x14ac:dyDescent="0.25">
      <c r="J102" t="s">
        <v>59</v>
      </c>
    </row>
    <row r="103" spans="1:15" x14ac:dyDescent="0.25">
      <c r="J103" t="s">
        <v>0</v>
      </c>
    </row>
    <row r="104" spans="1:15" x14ac:dyDescent="0.25">
      <c r="A104" t="str">
        <f>J102</f>
        <v>Needed amendments -- Voting rights for all citizens * Collapsed Political Interest Crosstabulation</v>
      </c>
      <c r="L104" t="s">
        <v>1</v>
      </c>
      <c r="M104" t="s">
        <v>29</v>
      </c>
    </row>
    <row r="105" spans="1:15" ht="80" x14ac:dyDescent="0.25">
      <c r="A105" s="1"/>
      <c r="B105" s="1"/>
      <c r="C105" s="4" t="s">
        <v>38</v>
      </c>
      <c r="D105" s="4" t="str">
        <f>M105</f>
        <v>Most of the time</v>
      </c>
      <c r="E105" s="4" t="str">
        <f>N105</f>
        <v>Some of the time/Only now and then</v>
      </c>
      <c r="F105" s="8" t="str">
        <f>O105</f>
        <v>Hardly at all/Don't know</v>
      </c>
      <c r="G105" s="6"/>
      <c r="M105" t="s">
        <v>30</v>
      </c>
      <c r="N105" t="s">
        <v>31</v>
      </c>
      <c r="O105" t="s">
        <v>32</v>
      </c>
    </row>
    <row r="106" spans="1:15" x14ac:dyDescent="0.25">
      <c r="B106" t="s">
        <v>46</v>
      </c>
      <c r="C106" s="5">
        <f>L106/L109</f>
        <v>0.65100000000000002</v>
      </c>
      <c r="D106" s="5">
        <f>M106/M109</f>
        <v>0.65819861431870674</v>
      </c>
      <c r="E106" s="5">
        <f>N106/N109</f>
        <v>0.66666666666666663</v>
      </c>
      <c r="F106" s="9">
        <f>O106/O109</f>
        <v>0.5376344086021505</v>
      </c>
      <c r="G106" s="7"/>
      <c r="J106" t="s">
        <v>52</v>
      </c>
      <c r="K106" t="s">
        <v>46</v>
      </c>
      <c r="L106">
        <v>651</v>
      </c>
      <c r="M106">
        <v>285</v>
      </c>
      <c r="N106">
        <v>316</v>
      </c>
      <c r="O106">
        <v>50</v>
      </c>
    </row>
    <row r="107" spans="1:15" x14ac:dyDescent="0.25">
      <c r="B107" t="s">
        <v>47</v>
      </c>
      <c r="C107" s="5">
        <f>L107/L109</f>
        <v>0.2</v>
      </c>
      <c r="D107" s="5">
        <f>M107/M109</f>
        <v>0.15011547344110854</v>
      </c>
      <c r="E107" s="5">
        <f>N107/N109</f>
        <v>0.21729957805907174</v>
      </c>
      <c r="F107" s="9">
        <f>O107/O109</f>
        <v>0.34408602150537637</v>
      </c>
      <c r="G107" s="7"/>
      <c r="K107" t="s">
        <v>47</v>
      </c>
      <c r="L107">
        <v>200</v>
      </c>
      <c r="M107">
        <v>65</v>
      </c>
      <c r="N107">
        <v>103</v>
      </c>
      <c r="O107">
        <v>32</v>
      </c>
    </row>
    <row r="108" spans="1:15" x14ac:dyDescent="0.25">
      <c r="B108" t="s">
        <v>48</v>
      </c>
      <c r="C108" s="5">
        <f>L108/L109</f>
        <v>0.14899999999999999</v>
      </c>
      <c r="D108" s="5">
        <f>M108/M109</f>
        <v>0.19168591224018475</v>
      </c>
      <c r="E108" s="5">
        <f>N108/N109</f>
        <v>0.1160337552742616</v>
      </c>
      <c r="F108" s="9">
        <f>O108/O109</f>
        <v>0.11827956989247312</v>
      </c>
      <c r="G108" s="7"/>
      <c r="K108" t="s">
        <v>48</v>
      </c>
      <c r="L108">
        <v>149</v>
      </c>
      <c r="M108">
        <v>83</v>
      </c>
      <c r="N108">
        <v>55</v>
      </c>
      <c r="O108">
        <v>11</v>
      </c>
    </row>
    <row r="109" spans="1:15" x14ac:dyDescent="0.25">
      <c r="C109" s="2"/>
      <c r="D109" s="2"/>
      <c r="E109" s="2"/>
      <c r="F109" s="2"/>
      <c r="G109" s="2"/>
      <c r="J109" t="s">
        <v>1</v>
      </c>
      <c r="L109">
        <v>1000</v>
      </c>
      <c r="M109">
        <v>433</v>
      </c>
      <c r="N109">
        <v>474</v>
      </c>
      <c r="O109">
        <v>93</v>
      </c>
    </row>
    <row r="117" spans="1:16" x14ac:dyDescent="0.25">
      <c r="J117" t="s">
        <v>60</v>
      </c>
    </row>
    <row r="118" spans="1:16" x14ac:dyDescent="0.25">
      <c r="J118" t="s">
        <v>0</v>
      </c>
    </row>
    <row r="119" spans="1:16" x14ac:dyDescent="0.25">
      <c r="A119" t="str">
        <f>J117</f>
        <v>Needed amendments -- Voting rights for all citizens * Presidential Vote Choice in 2024 (Collapsed) Crosstabulation</v>
      </c>
      <c r="L119" t="s">
        <v>1</v>
      </c>
      <c r="M119" t="s">
        <v>33</v>
      </c>
    </row>
    <row r="120" spans="1:16" ht="109" customHeight="1" x14ac:dyDescent="0.25">
      <c r="A120" s="1"/>
      <c r="B120" s="1"/>
      <c r="C120" s="4" t="s">
        <v>38</v>
      </c>
      <c r="D120" s="4" t="str">
        <f>M120</f>
        <v>Voted for Kamala Harris for President in 2024</v>
      </c>
      <c r="E120" s="4" t="str">
        <f>N120</f>
        <v>Voted for Donald Trump for President in 2024</v>
      </c>
      <c r="F120" s="4" t="str">
        <f>O120</f>
        <v>Voted for third party candidate in 2024</v>
      </c>
      <c r="G120" s="4" t="str">
        <f>P120</f>
        <v>Did not vote for President in 2024</v>
      </c>
      <c r="M120" t="s">
        <v>34</v>
      </c>
      <c r="N120" t="s">
        <v>35</v>
      </c>
      <c r="O120" t="s">
        <v>36</v>
      </c>
      <c r="P120" t="s">
        <v>37</v>
      </c>
    </row>
    <row r="121" spans="1:16" x14ac:dyDescent="0.25">
      <c r="B121" t="s">
        <v>46</v>
      </c>
      <c r="C121" s="5">
        <f>L121/L124</f>
        <v>0.65034965034965031</v>
      </c>
      <c r="D121" s="5">
        <f>M121/M124</f>
        <v>0.82585751978891819</v>
      </c>
      <c r="E121" s="5">
        <f>N121/N124</f>
        <v>0.48749999999999999</v>
      </c>
      <c r="F121" s="5">
        <f>O121/O124</f>
        <v>0.5</v>
      </c>
      <c r="G121" s="5">
        <f>P121/P124</f>
        <v>0.64814814814814814</v>
      </c>
      <c r="J121" t="s">
        <v>52</v>
      </c>
      <c r="K121" t="s">
        <v>46</v>
      </c>
      <c r="L121">
        <v>651</v>
      </c>
      <c r="M121">
        <v>313</v>
      </c>
      <c r="N121">
        <v>195</v>
      </c>
      <c r="O121">
        <v>3</v>
      </c>
      <c r="P121">
        <v>140</v>
      </c>
    </row>
    <row r="122" spans="1:16" x14ac:dyDescent="0.25">
      <c r="B122" t="s">
        <v>47</v>
      </c>
      <c r="C122" s="5">
        <f>L122/L124</f>
        <v>0.2007992007992008</v>
      </c>
      <c r="D122" s="5">
        <f>M122/M124</f>
        <v>0.12137203166226913</v>
      </c>
      <c r="E122" s="5">
        <f>N122/N124</f>
        <v>0.2475</v>
      </c>
      <c r="F122" s="5">
        <f>O122/O124</f>
        <v>0.16666666666666666</v>
      </c>
      <c r="G122" s="5">
        <f>P122/P124</f>
        <v>0.25462962962962965</v>
      </c>
      <c r="K122" t="s">
        <v>47</v>
      </c>
      <c r="L122">
        <v>201</v>
      </c>
      <c r="M122">
        <v>46</v>
      </c>
      <c r="N122">
        <v>99</v>
      </c>
      <c r="O122">
        <v>1</v>
      </c>
      <c r="P122">
        <v>55</v>
      </c>
    </row>
    <row r="123" spans="1:16" x14ac:dyDescent="0.25">
      <c r="B123" t="s">
        <v>48</v>
      </c>
      <c r="C123" s="5">
        <f>L123/L124</f>
        <v>0.14885114885114886</v>
      </c>
      <c r="D123" s="5">
        <f>M123/M124</f>
        <v>5.2770448548812667E-2</v>
      </c>
      <c r="E123" s="5">
        <f>N123/N124</f>
        <v>0.26500000000000001</v>
      </c>
      <c r="F123" s="5">
        <f>O123/O124</f>
        <v>0.33333333333333331</v>
      </c>
      <c r="G123" s="5">
        <f>P123/P124</f>
        <v>9.7222222222222224E-2</v>
      </c>
      <c r="K123" t="s">
        <v>48</v>
      </c>
      <c r="L123">
        <v>149</v>
      </c>
      <c r="M123">
        <v>20</v>
      </c>
      <c r="N123">
        <v>106</v>
      </c>
      <c r="O123">
        <v>2</v>
      </c>
      <c r="P123">
        <v>21</v>
      </c>
    </row>
    <row r="124" spans="1:16" x14ac:dyDescent="0.25">
      <c r="C124" s="2"/>
      <c r="D124" s="2"/>
      <c r="E124" s="2"/>
      <c r="F124" s="2"/>
      <c r="G124" s="2"/>
      <c r="J124" t="s">
        <v>1</v>
      </c>
      <c r="L124">
        <v>1001</v>
      </c>
      <c r="M124">
        <v>379</v>
      </c>
      <c r="N124">
        <v>400</v>
      </c>
      <c r="O124">
        <v>6</v>
      </c>
      <c r="P124">
        <v>216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80B0E-D98B-AC42-A464-36FA9A5E887D}">
  <dimension ref="A1:P124"/>
  <sheetViews>
    <sheetView showGridLines="0" workbookViewId="0">
      <selection activeCell="B7" sqref="B7"/>
    </sheetView>
  </sheetViews>
  <sheetFormatPr baseColWidth="10" defaultRowHeight="19" x14ac:dyDescent="0.25"/>
  <cols>
    <col min="2" max="2" width="27.140625" customWidth="1"/>
    <col min="5" max="5" width="11.7109375" customWidth="1"/>
    <col min="11" max="11" width="21.42578125" customWidth="1"/>
  </cols>
  <sheetData>
    <row r="1" spans="1:16" x14ac:dyDescent="0.25">
      <c r="J1" t="s">
        <v>260</v>
      </c>
    </row>
    <row r="2" spans="1:16" x14ac:dyDescent="0.25">
      <c r="J2" t="s">
        <v>0</v>
      </c>
    </row>
    <row r="3" spans="1:16" x14ac:dyDescent="0.25">
      <c r="A3" t="str">
        <f>J1</f>
        <v>Needed amendments -- Limits on contributions to political campaigns * Initial Partisan Self-Identification Crosstabulation</v>
      </c>
      <c r="L3" t="s">
        <v>1</v>
      </c>
      <c r="M3" t="s">
        <v>258</v>
      </c>
    </row>
    <row r="4" spans="1:16" s="1" customFormat="1" ht="60" x14ac:dyDescent="0.25">
      <c r="C4" s="4" t="s">
        <v>38</v>
      </c>
      <c r="D4" s="4" t="str">
        <f>M4</f>
        <v>Democratic Self-ID (initial)</v>
      </c>
      <c r="E4" s="4" t="str">
        <f>N4</f>
        <v>Independent Self-ID (initial)</v>
      </c>
      <c r="F4" s="4" t="str">
        <f>O4</f>
        <v>Republican Self-ID (initial)</v>
      </c>
      <c r="G4" s="4" t="str">
        <f>P4</f>
        <v>All others/not sure</v>
      </c>
      <c r="M4" s="1" t="s">
        <v>2</v>
      </c>
      <c r="N4" s="1" t="s">
        <v>3</v>
      </c>
      <c r="O4" s="1" t="s">
        <v>4</v>
      </c>
      <c r="P4" s="1" t="s">
        <v>5</v>
      </c>
    </row>
    <row r="5" spans="1:16" ht="20" x14ac:dyDescent="0.25">
      <c r="B5" s="1" t="s">
        <v>46</v>
      </c>
      <c r="C5" s="5">
        <f>L5/L8</f>
        <v>0.60721442885771548</v>
      </c>
      <c r="D5" s="5">
        <f>M5/M8</f>
        <v>0.67307692307692313</v>
      </c>
      <c r="E5" s="5">
        <f>N5/N8</f>
        <v>0.60402684563758391</v>
      </c>
      <c r="F5" s="5">
        <f>O5/O8</f>
        <v>0.53797468354430378</v>
      </c>
      <c r="G5" s="5">
        <f>P5/P8</f>
        <v>0.63888888888888884</v>
      </c>
      <c r="J5" t="s">
        <v>61</v>
      </c>
      <c r="K5" t="s">
        <v>46</v>
      </c>
      <c r="L5">
        <v>606</v>
      </c>
      <c r="M5">
        <v>210</v>
      </c>
      <c r="N5">
        <v>180</v>
      </c>
      <c r="O5">
        <v>170</v>
      </c>
      <c r="P5">
        <v>46</v>
      </c>
    </row>
    <row r="6" spans="1:16" ht="20" x14ac:dyDescent="0.25">
      <c r="B6" s="1" t="s">
        <v>47</v>
      </c>
      <c r="C6" s="5">
        <f>L6/L8</f>
        <v>0.30060120240480964</v>
      </c>
      <c r="D6" s="5">
        <f>M6/M8</f>
        <v>0.26282051282051283</v>
      </c>
      <c r="E6" s="5">
        <f>N6/N8</f>
        <v>0.31208053691275167</v>
      </c>
      <c r="F6" s="5">
        <f>O6/O8</f>
        <v>0.32911392405063289</v>
      </c>
      <c r="G6" s="5">
        <f>P6/P8</f>
        <v>0.29166666666666669</v>
      </c>
      <c r="K6" t="s">
        <v>47</v>
      </c>
      <c r="L6">
        <v>300</v>
      </c>
      <c r="M6">
        <v>82</v>
      </c>
      <c r="N6">
        <v>93</v>
      </c>
      <c r="O6">
        <v>104</v>
      </c>
      <c r="P6">
        <v>21</v>
      </c>
    </row>
    <row r="7" spans="1:16" ht="20" x14ac:dyDescent="0.25">
      <c r="B7" s="1" t="s">
        <v>48</v>
      </c>
      <c r="C7" s="5">
        <f>L7/L8</f>
        <v>9.2184368737474945E-2</v>
      </c>
      <c r="D7" s="5">
        <f>M7/M8</f>
        <v>6.4102564102564097E-2</v>
      </c>
      <c r="E7" s="5">
        <f>N7/N8</f>
        <v>8.3892617449664433E-2</v>
      </c>
      <c r="F7" s="5">
        <f>O7/O8</f>
        <v>0.13291139240506328</v>
      </c>
      <c r="G7" s="5">
        <f>P7/P8</f>
        <v>6.9444444444444448E-2</v>
      </c>
      <c r="K7" t="s">
        <v>48</v>
      </c>
      <c r="L7">
        <v>92</v>
      </c>
      <c r="M7">
        <v>20</v>
      </c>
      <c r="N7">
        <v>25</v>
      </c>
      <c r="O7">
        <v>42</v>
      </c>
      <c r="P7">
        <v>5</v>
      </c>
    </row>
    <row r="8" spans="1:16" x14ac:dyDescent="0.25">
      <c r="C8" s="2"/>
      <c r="D8" s="2"/>
      <c r="E8" s="2"/>
      <c r="F8" s="2"/>
      <c r="G8" s="2"/>
      <c r="J8" t="s">
        <v>1</v>
      </c>
      <c r="L8">
        <v>998</v>
      </c>
      <c r="M8">
        <v>312</v>
      </c>
      <c r="N8">
        <v>298</v>
      </c>
      <c r="O8">
        <v>316</v>
      </c>
      <c r="P8">
        <v>72</v>
      </c>
    </row>
    <row r="15" spans="1:16" x14ac:dyDescent="0.25">
      <c r="B15" t="s">
        <v>45</v>
      </c>
      <c r="J15" t="s">
        <v>62</v>
      </c>
    </row>
    <row r="16" spans="1:16" x14ac:dyDescent="0.25">
      <c r="J16" t="s">
        <v>0</v>
      </c>
    </row>
    <row r="17" spans="1:16" x14ac:dyDescent="0.25">
      <c r="A17" t="str">
        <f>J15</f>
        <v>Needed amendments -- Limits on contributions to political campaigns * Collapsed Ideology Crosstabulation</v>
      </c>
      <c r="L17" t="s">
        <v>1</v>
      </c>
      <c r="M17" t="s">
        <v>6</v>
      </c>
    </row>
    <row r="18" spans="1:16" ht="40" x14ac:dyDescent="0.25">
      <c r="A18" s="1"/>
      <c r="B18" s="3"/>
      <c r="C18" s="4" t="s">
        <v>38</v>
      </c>
      <c r="D18" s="4" t="str">
        <f>M18</f>
        <v>Very/Liberal</v>
      </c>
      <c r="E18" s="4" t="str">
        <f>N18</f>
        <v>Moderate</v>
      </c>
      <c r="F18" s="4" t="str">
        <f>O18</f>
        <v>Very/Conservative</v>
      </c>
      <c r="G18" s="4" t="str">
        <f>P18</f>
        <v>Not sure</v>
      </c>
      <c r="M18" t="s">
        <v>7</v>
      </c>
      <c r="N18" t="s">
        <v>8</v>
      </c>
      <c r="O18" t="s">
        <v>9</v>
      </c>
      <c r="P18" t="s">
        <v>10</v>
      </c>
    </row>
    <row r="19" spans="1:16" x14ac:dyDescent="0.25">
      <c r="B19" t="s">
        <v>46</v>
      </c>
      <c r="C19" s="5">
        <f>L19/L22</f>
        <v>0.6063936063936064</v>
      </c>
      <c r="D19" s="5">
        <f>M19/M22</f>
        <v>0.71186440677966101</v>
      </c>
      <c r="E19" s="5">
        <f>N19/N22</f>
        <v>0.6138328530259366</v>
      </c>
      <c r="F19" s="5">
        <f>O19/O22</f>
        <v>0.51162790697674421</v>
      </c>
      <c r="G19" s="5">
        <f>P19/P22</f>
        <v>0.67567567567567566</v>
      </c>
      <c r="J19" t="s">
        <v>61</v>
      </c>
      <c r="K19" t="s">
        <v>46</v>
      </c>
      <c r="L19">
        <v>607</v>
      </c>
      <c r="M19">
        <v>168</v>
      </c>
      <c r="N19">
        <v>213</v>
      </c>
      <c r="O19">
        <v>176</v>
      </c>
      <c r="P19">
        <v>50</v>
      </c>
    </row>
    <row r="20" spans="1:16" x14ac:dyDescent="0.25">
      <c r="B20" t="s">
        <v>47</v>
      </c>
      <c r="C20" s="5">
        <f>L20/L22</f>
        <v>0.30069930069930068</v>
      </c>
      <c r="D20" s="5">
        <f>M20/M22</f>
        <v>0.23728813559322035</v>
      </c>
      <c r="E20" s="5">
        <f>N20/N22</f>
        <v>0.31700288184438041</v>
      </c>
      <c r="F20" s="5">
        <f>O20/O22</f>
        <v>0.33720930232558138</v>
      </c>
      <c r="G20" s="5">
        <f>P20/P22</f>
        <v>0.25675675675675674</v>
      </c>
      <c r="K20" t="s">
        <v>47</v>
      </c>
      <c r="L20">
        <v>301</v>
      </c>
      <c r="M20">
        <v>56</v>
      </c>
      <c r="N20">
        <v>110</v>
      </c>
      <c r="O20">
        <v>116</v>
      </c>
      <c r="P20">
        <v>19</v>
      </c>
    </row>
    <row r="21" spans="1:16" x14ac:dyDescent="0.25">
      <c r="B21" t="s">
        <v>48</v>
      </c>
      <c r="C21" s="5">
        <f>L21/L22</f>
        <v>9.2907092907092911E-2</v>
      </c>
      <c r="D21" s="5">
        <f>M21/M22</f>
        <v>5.0847457627118647E-2</v>
      </c>
      <c r="E21" s="5">
        <f>N21/N22</f>
        <v>6.9164265129683003E-2</v>
      </c>
      <c r="F21" s="5">
        <f>O21/O22</f>
        <v>0.15116279069767441</v>
      </c>
      <c r="G21" s="5">
        <f>P21/P22</f>
        <v>6.7567567567567571E-2</v>
      </c>
      <c r="K21" t="s">
        <v>48</v>
      </c>
      <c r="L21">
        <v>93</v>
      </c>
      <c r="M21">
        <v>12</v>
      </c>
      <c r="N21">
        <v>24</v>
      </c>
      <c r="O21">
        <v>52</v>
      </c>
      <c r="P21">
        <v>5</v>
      </c>
    </row>
    <row r="22" spans="1:16" x14ac:dyDescent="0.25">
      <c r="C22" s="2"/>
      <c r="D22" s="2"/>
      <c r="E22" s="2"/>
      <c r="F22" s="2"/>
      <c r="G22" s="2"/>
      <c r="J22" t="s">
        <v>1</v>
      </c>
      <c r="L22">
        <v>1001</v>
      </c>
      <c r="M22">
        <v>236</v>
      </c>
      <c r="N22">
        <v>347</v>
      </c>
      <c r="O22">
        <v>344</v>
      </c>
      <c r="P22">
        <v>74</v>
      </c>
    </row>
    <row r="30" spans="1:16" x14ac:dyDescent="0.25">
      <c r="J30" t="s">
        <v>63</v>
      </c>
    </row>
    <row r="31" spans="1:16" x14ac:dyDescent="0.25">
      <c r="J31" t="s">
        <v>0</v>
      </c>
    </row>
    <row r="32" spans="1:16" x14ac:dyDescent="0.25">
      <c r="A32" t="str">
        <f>J30</f>
        <v>Needed amendments -- Limits on contributions to political campaigns * Race-Ethnicity Combined Crosstabulation</v>
      </c>
      <c r="L32" t="s">
        <v>1</v>
      </c>
      <c r="M32" t="s">
        <v>11</v>
      </c>
    </row>
    <row r="33" spans="1:16" ht="60" x14ac:dyDescent="0.25">
      <c r="A33" s="1"/>
      <c r="B33" s="1"/>
      <c r="C33" s="4" t="s">
        <v>38</v>
      </c>
      <c r="D33" s="4" t="str">
        <f>M33</f>
        <v>White non-Hispanic</v>
      </c>
      <c r="E33" s="4" t="str">
        <f>N33</f>
        <v>Black non-Hispanic</v>
      </c>
      <c r="F33" s="4" t="str">
        <f>O33</f>
        <v>Hispanic/Latino (any race)</v>
      </c>
      <c r="G33" s="4" t="str">
        <f>P33</f>
        <v>All other races</v>
      </c>
      <c r="M33" t="s">
        <v>12</v>
      </c>
      <c r="N33" t="s">
        <v>13</v>
      </c>
      <c r="O33" t="s">
        <v>14</v>
      </c>
      <c r="P33" t="s">
        <v>15</v>
      </c>
    </row>
    <row r="34" spans="1:16" x14ac:dyDescent="0.25">
      <c r="B34" t="s">
        <v>46</v>
      </c>
      <c r="C34" s="5">
        <f>L34/L37</f>
        <v>0.60678642714570863</v>
      </c>
      <c r="D34" s="5">
        <f>M34/M37</f>
        <v>0.61128048780487809</v>
      </c>
      <c r="E34" s="5">
        <f>N34/N37</f>
        <v>0.61792452830188682</v>
      </c>
      <c r="F34" s="5">
        <f>O34/O37</f>
        <v>0.55405405405405406</v>
      </c>
      <c r="G34" s="5">
        <f>P34/P37</f>
        <v>0.58333333333333337</v>
      </c>
      <c r="J34" t="s">
        <v>61</v>
      </c>
      <c r="K34" t="s">
        <v>46</v>
      </c>
      <c r="L34">
        <v>608</v>
      </c>
      <c r="M34">
        <v>401</v>
      </c>
      <c r="N34">
        <v>131</v>
      </c>
      <c r="O34">
        <v>41</v>
      </c>
      <c r="P34">
        <v>35</v>
      </c>
    </row>
    <row r="35" spans="1:16" x14ac:dyDescent="0.25">
      <c r="B35" t="s">
        <v>47</v>
      </c>
      <c r="C35" s="5">
        <f>L35/L37</f>
        <v>0.30039920159680639</v>
      </c>
      <c r="D35" s="5">
        <f>M35/M37</f>
        <v>0.28810975609756095</v>
      </c>
      <c r="E35" s="5">
        <f>N35/N37</f>
        <v>0.31603773584905659</v>
      </c>
      <c r="F35" s="5">
        <f>O35/O37</f>
        <v>0.35135135135135137</v>
      </c>
      <c r="G35" s="5">
        <f>P35/P37</f>
        <v>0.31666666666666665</v>
      </c>
      <c r="K35" t="s">
        <v>47</v>
      </c>
      <c r="L35">
        <v>301</v>
      </c>
      <c r="M35">
        <v>189</v>
      </c>
      <c r="N35">
        <v>67</v>
      </c>
      <c r="O35">
        <v>26</v>
      </c>
      <c r="P35">
        <v>19</v>
      </c>
    </row>
    <row r="36" spans="1:16" x14ac:dyDescent="0.25">
      <c r="B36" t="s">
        <v>48</v>
      </c>
      <c r="C36" s="5">
        <f>L36/L37</f>
        <v>9.2814371257485026E-2</v>
      </c>
      <c r="D36" s="5">
        <f>M36/M37</f>
        <v>0.10060975609756098</v>
      </c>
      <c r="E36" s="5">
        <f>N36/N37</f>
        <v>6.6037735849056603E-2</v>
      </c>
      <c r="F36" s="5">
        <f>O36/O37</f>
        <v>9.45945945945946E-2</v>
      </c>
      <c r="G36" s="5">
        <f>P36/P37</f>
        <v>0.1</v>
      </c>
      <c r="K36" t="s">
        <v>48</v>
      </c>
      <c r="L36">
        <v>93</v>
      </c>
      <c r="M36">
        <v>66</v>
      </c>
      <c r="N36">
        <v>14</v>
      </c>
      <c r="O36">
        <v>7</v>
      </c>
      <c r="P36">
        <v>6</v>
      </c>
    </row>
    <row r="37" spans="1:16" x14ac:dyDescent="0.25">
      <c r="C37" s="2"/>
      <c r="D37" s="2"/>
      <c r="E37" s="2"/>
      <c r="F37" s="2"/>
      <c r="G37" s="2"/>
      <c r="J37" t="s">
        <v>1</v>
      </c>
      <c r="L37">
        <v>1002</v>
      </c>
      <c r="M37">
        <v>656</v>
      </c>
      <c r="N37">
        <v>212</v>
      </c>
      <c r="O37">
        <v>74</v>
      </c>
      <c r="P37">
        <v>60</v>
      </c>
    </row>
    <row r="44" spans="1:16" x14ac:dyDescent="0.25">
      <c r="J44" t="s">
        <v>64</v>
      </c>
    </row>
    <row r="45" spans="1:16" x14ac:dyDescent="0.25">
      <c r="J45" t="s">
        <v>0</v>
      </c>
    </row>
    <row r="46" spans="1:16" x14ac:dyDescent="0.25">
      <c r="A46" t="str">
        <f>J44</f>
        <v>Needed amendments -- Limits on contributions to political campaigns * Gender Crosstabulation</v>
      </c>
      <c r="L46" t="s">
        <v>1</v>
      </c>
      <c r="M46" t="s">
        <v>49</v>
      </c>
    </row>
    <row r="47" spans="1:16" ht="20" x14ac:dyDescent="0.25">
      <c r="A47" s="1"/>
      <c r="B47" s="1"/>
      <c r="C47" s="4" t="s">
        <v>38</v>
      </c>
      <c r="D47" s="4" t="str">
        <f>M47</f>
        <v>Male</v>
      </c>
      <c r="E47" s="4" t="str">
        <f>N47</f>
        <v>Female</v>
      </c>
      <c r="M47" t="s">
        <v>50</v>
      </c>
      <c r="N47" t="s">
        <v>51</v>
      </c>
    </row>
    <row r="48" spans="1:16" x14ac:dyDescent="0.25">
      <c r="B48" t="s">
        <v>46</v>
      </c>
      <c r="C48" s="5">
        <f>L48/L51</f>
        <v>0.6063936063936064</v>
      </c>
      <c r="D48" s="5">
        <f>M48/M51</f>
        <v>0.61844863731656186</v>
      </c>
      <c r="E48" s="5">
        <f>N48/N51</f>
        <v>0.59541984732824427</v>
      </c>
      <c r="J48" t="s">
        <v>61</v>
      </c>
      <c r="K48" t="s">
        <v>46</v>
      </c>
      <c r="L48">
        <v>607</v>
      </c>
      <c r="M48">
        <v>295</v>
      </c>
      <c r="N48">
        <v>312</v>
      </c>
    </row>
    <row r="49" spans="1:15" x14ac:dyDescent="0.25">
      <c r="B49" t="s">
        <v>47</v>
      </c>
      <c r="C49" s="5">
        <f>L49/L51</f>
        <v>0.30069930069930068</v>
      </c>
      <c r="D49" s="5">
        <f>M49/M51</f>
        <v>0.27044025157232704</v>
      </c>
      <c r="E49" s="5">
        <f>N49/N51</f>
        <v>0.3282442748091603</v>
      </c>
      <c r="K49" t="s">
        <v>47</v>
      </c>
      <c r="L49">
        <v>301</v>
      </c>
      <c r="M49">
        <v>129</v>
      </c>
      <c r="N49">
        <v>172</v>
      </c>
    </row>
    <row r="50" spans="1:15" x14ac:dyDescent="0.25">
      <c r="B50" t="s">
        <v>48</v>
      </c>
      <c r="C50" s="5">
        <f>L50/L51</f>
        <v>9.2907092907092911E-2</v>
      </c>
      <c r="D50" s="5">
        <f>M50/M51</f>
        <v>0.1111111111111111</v>
      </c>
      <c r="E50" s="5">
        <f>N50/N51</f>
        <v>7.6335877862595422E-2</v>
      </c>
      <c r="K50" t="s">
        <v>48</v>
      </c>
      <c r="L50">
        <v>93</v>
      </c>
      <c r="M50">
        <v>53</v>
      </c>
      <c r="N50">
        <v>40</v>
      </c>
    </row>
    <row r="51" spans="1:15" x14ac:dyDescent="0.25">
      <c r="J51" t="s">
        <v>1</v>
      </c>
      <c r="L51">
        <v>1001</v>
      </c>
      <c r="M51">
        <v>477</v>
      </c>
      <c r="N51">
        <v>524</v>
      </c>
    </row>
    <row r="57" spans="1:15" x14ac:dyDescent="0.25">
      <c r="J57" t="s">
        <v>65</v>
      </c>
    </row>
    <row r="58" spans="1:15" x14ac:dyDescent="0.25">
      <c r="J58" t="s">
        <v>0</v>
      </c>
    </row>
    <row r="59" spans="1:15" x14ac:dyDescent="0.25">
      <c r="A59" t="str">
        <f>J57</f>
        <v>Needed amendments -- Limits on contributions to political campaigns * Collapsed Generation Cohorts Crosstabulation</v>
      </c>
      <c r="L59" t="s">
        <v>1</v>
      </c>
      <c r="M59" t="s">
        <v>16</v>
      </c>
    </row>
    <row r="60" spans="1:15" ht="120" x14ac:dyDescent="0.25">
      <c r="A60" s="1"/>
      <c r="B60" s="1"/>
      <c r="C60" s="4" t="s">
        <v>38</v>
      </c>
      <c r="D60" s="4" t="str">
        <f>M60</f>
        <v>Silent &amp; Boomer Generation (born before 1965)</v>
      </c>
      <c r="E60" s="4" t="str">
        <f>N60</f>
        <v>Generation X (born 1965-1980)</v>
      </c>
      <c r="F60" s="8" t="str">
        <f>O60</f>
        <v>Millennials &amp; Generation Z (born after 1980)</v>
      </c>
      <c r="G60" s="6"/>
      <c r="M60" t="s">
        <v>17</v>
      </c>
      <c r="N60" t="s">
        <v>18</v>
      </c>
      <c r="O60" t="s">
        <v>19</v>
      </c>
    </row>
    <row r="61" spans="1:15" x14ac:dyDescent="0.25">
      <c r="B61" t="s">
        <v>46</v>
      </c>
      <c r="C61" s="5">
        <f>L61/L64</f>
        <v>0.60678642714570863</v>
      </c>
      <c r="D61" s="5">
        <f>M61/M64</f>
        <v>0.70608108108108103</v>
      </c>
      <c r="E61" s="5">
        <f>N61/N64</f>
        <v>0.64426877470355737</v>
      </c>
      <c r="F61" s="9">
        <f>O61/O64</f>
        <v>0.52097130242825607</v>
      </c>
      <c r="G61" s="7"/>
      <c r="J61" t="s">
        <v>61</v>
      </c>
      <c r="K61" t="s">
        <v>46</v>
      </c>
      <c r="L61">
        <v>608</v>
      </c>
      <c r="M61">
        <v>209</v>
      </c>
      <c r="N61">
        <v>163</v>
      </c>
      <c r="O61">
        <v>236</v>
      </c>
    </row>
    <row r="62" spans="1:15" x14ac:dyDescent="0.25">
      <c r="B62" t="s">
        <v>47</v>
      </c>
      <c r="C62" s="5">
        <f>L62/L64</f>
        <v>0.30039920159680639</v>
      </c>
      <c r="D62" s="5">
        <f>M62/M64</f>
        <v>0.23648648648648649</v>
      </c>
      <c r="E62" s="5">
        <f>N62/N64</f>
        <v>0.23715415019762845</v>
      </c>
      <c r="F62" s="9">
        <f>O62/O64</f>
        <v>0.37748344370860926</v>
      </c>
      <c r="G62" s="7"/>
      <c r="K62" t="s">
        <v>47</v>
      </c>
      <c r="L62">
        <v>301</v>
      </c>
      <c r="M62">
        <v>70</v>
      </c>
      <c r="N62">
        <v>60</v>
      </c>
      <c r="O62">
        <v>171</v>
      </c>
    </row>
    <row r="63" spans="1:15" x14ac:dyDescent="0.25">
      <c r="B63" t="s">
        <v>48</v>
      </c>
      <c r="C63" s="5">
        <f>L63/L64</f>
        <v>9.2814371257485026E-2</v>
      </c>
      <c r="D63" s="5">
        <f>M63/M64</f>
        <v>5.7432432432432436E-2</v>
      </c>
      <c r="E63" s="5">
        <f>N63/N64</f>
        <v>0.11857707509881422</v>
      </c>
      <c r="F63" s="9">
        <f>O63/O64</f>
        <v>0.10154525386313466</v>
      </c>
      <c r="G63" s="7"/>
      <c r="K63" t="s">
        <v>48</v>
      </c>
      <c r="L63">
        <v>93</v>
      </c>
      <c r="M63">
        <v>17</v>
      </c>
      <c r="N63">
        <v>30</v>
      </c>
      <c r="O63">
        <v>46</v>
      </c>
    </row>
    <row r="64" spans="1:15" x14ac:dyDescent="0.25">
      <c r="C64" s="2"/>
      <c r="D64" s="2"/>
      <c r="E64" s="2"/>
      <c r="F64" s="2"/>
      <c r="G64" s="2"/>
      <c r="J64" t="s">
        <v>1</v>
      </c>
      <c r="L64">
        <v>1002</v>
      </c>
      <c r="M64">
        <v>296</v>
      </c>
      <c r="N64">
        <v>253</v>
      </c>
      <c r="O64">
        <v>453</v>
      </c>
    </row>
    <row r="72" spans="1:15" x14ac:dyDescent="0.25">
      <c r="J72" t="s">
        <v>66</v>
      </c>
    </row>
    <row r="73" spans="1:15" x14ac:dyDescent="0.25">
      <c r="J73" t="s">
        <v>0</v>
      </c>
    </row>
    <row r="74" spans="1:15" x14ac:dyDescent="0.25">
      <c r="A74" t="str">
        <f>J72</f>
        <v>Needed amendments -- Limits on contributions to political campaigns * Collapsed Education Status Crosstabulation</v>
      </c>
      <c r="L74" t="s">
        <v>1</v>
      </c>
      <c r="M74" t="s">
        <v>20</v>
      </c>
    </row>
    <row r="75" spans="1:15" ht="80" x14ac:dyDescent="0.25">
      <c r="A75" s="1"/>
      <c r="B75" s="1"/>
      <c r="C75" s="4" t="s">
        <v>38</v>
      </c>
      <c r="D75" s="4" t="str">
        <f>M75</f>
        <v>No HS/HS Graduate</v>
      </c>
      <c r="E75" s="4" t="str">
        <f>N75</f>
        <v>Some College/2-year degree</v>
      </c>
      <c r="F75" s="8" t="str">
        <f>O75</f>
        <v>4-year degree/Post-Graduate Degree</v>
      </c>
      <c r="G75" s="6"/>
      <c r="M75" t="s">
        <v>21</v>
      </c>
      <c r="N75" t="s">
        <v>22</v>
      </c>
      <c r="O75" t="s">
        <v>23</v>
      </c>
    </row>
    <row r="76" spans="1:15" x14ac:dyDescent="0.25">
      <c r="B76" t="s">
        <v>46</v>
      </c>
      <c r="C76" s="5">
        <f>L76/L79</f>
        <v>0.6063936063936064</v>
      </c>
      <c r="D76" s="5">
        <f>M76/M79</f>
        <v>0.6063829787234043</v>
      </c>
      <c r="E76" s="5">
        <f>N76/N79</f>
        <v>0.57807308970099669</v>
      </c>
      <c r="F76" s="9">
        <f>O76/O79</f>
        <v>0.63271604938271608</v>
      </c>
      <c r="G76" s="7"/>
      <c r="J76" t="s">
        <v>61</v>
      </c>
      <c r="K76" t="s">
        <v>46</v>
      </c>
      <c r="L76">
        <v>607</v>
      </c>
      <c r="M76">
        <v>228</v>
      </c>
      <c r="N76">
        <v>174</v>
      </c>
      <c r="O76">
        <v>205</v>
      </c>
    </row>
    <row r="77" spans="1:15" x14ac:dyDescent="0.25">
      <c r="B77" t="s">
        <v>47</v>
      </c>
      <c r="C77" s="5">
        <f>L77/L79</f>
        <v>0.30069930069930068</v>
      </c>
      <c r="D77" s="5">
        <f>M77/M79</f>
        <v>0.31914893617021278</v>
      </c>
      <c r="E77" s="5">
        <f>N77/N79</f>
        <v>0.29900332225913623</v>
      </c>
      <c r="F77" s="9">
        <f>O77/O79</f>
        <v>0.28086419753086422</v>
      </c>
      <c r="G77" s="7"/>
      <c r="K77" t="s">
        <v>47</v>
      </c>
      <c r="L77">
        <v>301</v>
      </c>
      <c r="M77">
        <v>120</v>
      </c>
      <c r="N77">
        <v>90</v>
      </c>
      <c r="O77">
        <v>91</v>
      </c>
    </row>
    <row r="78" spans="1:15" x14ac:dyDescent="0.25">
      <c r="B78" t="s">
        <v>48</v>
      </c>
      <c r="C78" s="5">
        <f>L78/L79</f>
        <v>9.2907092907092911E-2</v>
      </c>
      <c r="D78" s="5">
        <f>M78/M79</f>
        <v>7.4468085106382975E-2</v>
      </c>
      <c r="E78" s="5">
        <f>N78/N79</f>
        <v>0.12292358803986711</v>
      </c>
      <c r="F78" s="9">
        <f>O78/O79</f>
        <v>8.6419753086419748E-2</v>
      </c>
      <c r="G78" s="7"/>
      <c r="K78" t="s">
        <v>48</v>
      </c>
      <c r="L78">
        <v>93</v>
      </c>
      <c r="M78">
        <v>28</v>
      </c>
      <c r="N78">
        <v>37</v>
      </c>
      <c r="O78">
        <v>28</v>
      </c>
    </row>
    <row r="79" spans="1:15" x14ac:dyDescent="0.25">
      <c r="C79" s="2"/>
      <c r="D79" s="2"/>
      <c r="E79" s="2"/>
      <c r="F79" s="2"/>
      <c r="G79" s="2"/>
      <c r="J79" t="s">
        <v>1</v>
      </c>
      <c r="L79">
        <v>1001</v>
      </c>
      <c r="M79">
        <v>376</v>
      </c>
      <c r="N79">
        <v>301</v>
      </c>
      <c r="O79">
        <v>324</v>
      </c>
    </row>
    <row r="87" spans="1:16" x14ac:dyDescent="0.25">
      <c r="J87" t="s">
        <v>67</v>
      </c>
    </row>
    <row r="88" spans="1:16" x14ac:dyDescent="0.25">
      <c r="J88" t="s">
        <v>0</v>
      </c>
    </row>
    <row r="89" spans="1:16" x14ac:dyDescent="0.25">
      <c r="A89" t="str">
        <f>J87</f>
        <v>Needed amendments -- Limits on contributions to political campaigns * NC Region assigned by Zip Code Crosstabulation</v>
      </c>
      <c r="L89" t="s">
        <v>1</v>
      </c>
      <c r="M89" t="s">
        <v>24</v>
      </c>
    </row>
    <row r="90" spans="1:16" ht="60" x14ac:dyDescent="0.25">
      <c r="A90" s="1"/>
      <c r="B90" s="1"/>
      <c r="C90" s="4" t="s">
        <v>38</v>
      </c>
      <c r="D90" s="4" t="str">
        <f>M90</f>
        <v>Central City</v>
      </c>
      <c r="E90" s="4" t="str">
        <f>N90</f>
        <v>Urban Suburb</v>
      </c>
      <c r="F90" s="4" t="str">
        <f>O90</f>
        <v>Surrounding Suburban County</v>
      </c>
      <c r="G90" s="4" t="str">
        <f>P90</f>
        <v>Rural County</v>
      </c>
      <c r="M90" t="s">
        <v>25</v>
      </c>
      <c r="N90" t="s">
        <v>26</v>
      </c>
      <c r="O90" t="s">
        <v>27</v>
      </c>
      <c r="P90" t="s">
        <v>28</v>
      </c>
    </row>
    <row r="91" spans="1:16" x14ac:dyDescent="0.25">
      <c r="B91" t="s">
        <v>46</v>
      </c>
      <c r="C91" s="5">
        <f>L91/L94</f>
        <v>0.60760760760760757</v>
      </c>
      <c r="D91" s="5">
        <f>M91/M94</f>
        <v>0.61889250814332253</v>
      </c>
      <c r="E91" s="5">
        <f>N91/N94</f>
        <v>0.62352941176470589</v>
      </c>
      <c r="F91" s="5">
        <f>O91/O94</f>
        <v>0.58778625954198471</v>
      </c>
      <c r="G91" s="5">
        <f>P91/P94</f>
        <v>0.59428571428571431</v>
      </c>
      <c r="J91" t="s">
        <v>61</v>
      </c>
      <c r="K91" t="s">
        <v>46</v>
      </c>
      <c r="L91">
        <v>607</v>
      </c>
      <c r="M91">
        <v>190</v>
      </c>
      <c r="N91">
        <v>159</v>
      </c>
      <c r="O91">
        <v>154</v>
      </c>
      <c r="P91">
        <v>104</v>
      </c>
    </row>
    <row r="92" spans="1:16" x14ac:dyDescent="0.25">
      <c r="B92" t="s">
        <v>47</v>
      </c>
      <c r="C92" s="5">
        <f>L92/L94</f>
        <v>0.3003003003003003</v>
      </c>
      <c r="D92" s="5">
        <f>M92/M94</f>
        <v>0.2736156351791531</v>
      </c>
      <c r="E92" s="5">
        <f>N92/N94</f>
        <v>0.30196078431372547</v>
      </c>
      <c r="F92" s="5">
        <f>O92/O94</f>
        <v>0.3282442748091603</v>
      </c>
      <c r="G92" s="5">
        <f>P92/P94</f>
        <v>0.30285714285714288</v>
      </c>
      <c r="K92" t="s">
        <v>47</v>
      </c>
      <c r="L92">
        <v>300</v>
      </c>
      <c r="M92">
        <v>84</v>
      </c>
      <c r="N92">
        <v>77</v>
      </c>
      <c r="O92">
        <v>86</v>
      </c>
      <c r="P92">
        <v>53</v>
      </c>
    </row>
    <row r="93" spans="1:16" x14ac:dyDescent="0.25">
      <c r="B93" t="s">
        <v>48</v>
      </c>
      <c r="C93" s="5">
        <f>L93/L94</f>
        <v>9.2092092092092098E-2</v>
      </c>
      <c r="D93" s="5">
        <f>M93/M94</f>
        <v>0.10749185667752444</v>
      </c>
      <c r="E93" s="5">
        <f>N93/N94</f>
        <v>7.4509803921568626E-2</v>
      </c>
      <c r="F93" s="5">
        <f>O93/O94</f>
        <v>8.3969465648854963E-2</v>
      </c>
      <c r="G93" s="5">
        <f>P93/P94</f>
        <v>0.10285714285714286</v>
      </c>
      <c r="K93" t="s">
        <v>48</v>
      </c>
      <c r="L93">
        <v>92</v>
      </c>
      <c r="M93">
        <v>33</v>
      </c>
      <c r="N93">
        <v>19</v>
      </c>
      <c r="O93">
        <v>22</v>
      </c>
      <c r="P93">
        <v>18</v>
      </c>
    </row>
    <row r="94" spans="1:16" x14ac:dyDescent="0.25">
      <c r="C94" s="2"/>
      <c r="D94" s="2"/>
      <c r="E94" s="2"/>
      <c r="F94" s="2"/>
      <c r="G94" s="2"/>
      <c r="J94" t="s">
        <v>1</v>
      </c>
      <c r="L94">
        <v>999</v>
      </c>
      <c r="M94">
        <v>307</v>
      </c>
      <c r="N94">
        <v>255</v>
      </c>
      <c r="O94">
        <v>262</v>
      </c>
      <c r="P94">
        <v>175</v>
      </c>
    </row>
    <row r="102" spans="1:15" x14ac:dyDescent="0.25">
      <c r="J102" t="s">
        <v>68</v>
      </c>
    </row>
    <row r="103" spans="1:15" x14ac:dyDescent="0.25">
      <c r="J103" t="s">
        <v>0</v>
      </c>
    </row>
    <row r="104" spans="1:15" x14ac:dyDescent="0.25">
      <c r="A104" t="str">
        <f>J102</f>
        <v>Needed amendments -- Limits on contributions to political campaigns * Collapsed Political Interest Crosstabulation</v>
      </c>
      <c r="L104" t="s">
        <v>1</v>
      </c>
      <c r="M104" t="s">
        <v>29</v>
      </c>
    </row>
    <row r="105" spans="1:15" ht="80" x14ac:dyDescent="0.25">
      <c r="A105" s="1"/>
      <c r="B105" s="1"/>
      <c r="C105" s="4" t="s">
        <v>38</v>
      </c>
      <c r="D105" s="4" t="str">
        <f>M105</f>
        <v>Most of the time</v>
      </c>
      <c r="E105" s="4" t="str">
        <f>N105</f>
        <v>Some of the time/Only now and then</v>
      </c>
      <c r="F105" s="8" t="str">
        <f>O105</f>
        <v>Hardly at all/Don't know</v>
      </c>
      <c r="G105" s="6"/>
      <c r="M105" t="s">
        <v>30</v>
      </c>
      <c r="N105" t="s">
        <v>31</v>
      </c>
      <c r="O105" t="s">
        <v>32</v>
      </c>
    </row>
    <row r="106" spans="1:15" x14ac:dyDescent="0.25">
      <c r="B106" t="s">
        <v>46</v>
      </c>
      <c r="C106" s="5">
        <f>L106/L109</f>
        <v>0.60699999999999998</v>
      </c>
      <c r="D106" s="5">
        <f>M106/M109</f>
        <v>0.67361111111111116</v>
      </c>
      <c r="E106" s="5">
        <f>N106/N109</f>
        <v>0.58860759493670889</v>
      </c>
      <c r="F106" s="9">
        <f>O106/O109</f>
        <v>0.39361702127659576</v>
      </c>
      <c r="G106" s="7"/>
      <c r="J106" t="s">
        <v>61</v>
      </c>
      <c r="K106" t="s">
        <v>46</v>
      </c>
      <c r="L106">
        <v>607</v>
      </c>
      <c r="M106">
        <v>291</v>
      </c>
      <c r="N106">
        <v>279</v>
      </c>
      <c r="O106">
        <v>37</v>
      </c>
    </row>
    <row r="107" spans="1:15" x14ac:dyDescent="0.25">
      <c r="B107" t="s">
        <v>47</v>
      </c>
      <c r="C107" s="5">
        <f>L107/L109</f>
        <v>0.30099999999999999</v>
      </c>
      <c r="D107" s="5">
        <f>M107/M109</f>
        <v>0.21527777777777779</v>
      </c>
      <c r="E107" s="5">
        <f>N107/N109</f>
        <v>0.34177215189873417</v>
      </c>
      <c r="F107" s="9">
        <f>O107/O109</f>
        <v>0.48936170212765956</v>
      </c>
      <c r="G107" s="7"/>
      <c r="K107" t="s">
        <v>47</v>
      </c>
      <c r="L107">
        <v>301</v>
      </c>
      <c r="M107">
        <v>93</v>
      </c>
      <c r="N107">
        <v>162</v>
      </c>
      <c r="O107">
        <v>46</v>
      </c>
    </row>
    <row r="108" spans="1:15" x14ac:dyDescent="0.25">
      <c r="B108" t="s">
        <v>48</v>
      </c>
      <c r="C108" s="5">
        <f>L108/L109</f>
        <v>9.1999999999999998E-2</v>
      </c>
      <c r="D108" s="5">
        <f>M108/M109</f>
        <v>0.1111111111111111</v>
      </c>
      <c r="E108" s="5">
        <f>N108/N109</f>
        <v>6.9620253164556958E-2</v>
      </c>
      <c r="F108" s="9">
        <f>O108/O109</f>
        <v>0.11702127659574468</v>
      </c>
      <c r="G108" s="7"/>
      <c r="K108" t="s">
        <v>48</v>
      </c>
      <c r="L108">
        <v>92</v>
      </c>
      <c r="M108">
        <v>48</v>
      </c>
      <c r="N108">
        <v>33</v>
      </c>
      <c r="O108">
        <v>11</v>
      </c>
    </row>
    <row r="109" spans="1:15" x14ac:dyDescent="0.25">
      <c r="C109" s="2"/>
      <c r="D109" s="2"/>
      <c r="E109" s="2"/>
      <c r="F109" s="2"/>
      <c r="G109" s="2"/>
      <c r="J109" t="s">
        <v>1</v>
      </c>
      <c r="L109">
        <v>1000</v>
      </c>
      <c r="M109">
        <v>432</v>
      </c>
      <c r="N109">
        <v>474</v>
      </c>
      <c r="O109">
        <v>94</v>
      </c>
    </row>
    <row r="117" spans="1:16" x14ac:dyDescent="0.25">
      <c r="J117" t="s">
        <v>69</v>
      </c>
    </row>
    <row r="118" spans="1:16" x14ac:dyDescent="0.25">
      <c r="J118" t="s">
        <v>0</v>
      </c>
    </row>
    <row r="119" spans="1:16" x14ac:dyDescent="0.25">
      <c r="A119" t="str">
        <f>J117</f>
        <v>Needed amendments -- Limits on contributions to political campaigns * Presidential Vote Choice in 2024 (Collapsed) Crosstabulation</v>
      </c>
      <c r="L119" t="s">
        <v>1</v>
      </c>
      <c r="M119" t="s">
        <v>33</v>
      </c>
    </row>
    <row r="120" spans="1:16" ht="100" x14ac:dyDescent="0.25">
      <c r="A120" s="1"/>
      <c r="B120" s="1"/>
      <c r="C120" s="4" t="s">
        <v>38</v>
      </c>
      <c r="D120" s="4" t="str">
        <f>M120</f>
        <v>Voted for Kamala Harris for President in 2024</v>
      </c>
      <c r="E120" s="4" t="str">
        <f>N120</f>
        <v>Voted for Donald Trump for President in 2024</v>
      </c>
      <c r="F120" s="4" t="str">
        <f>O120</f>
        <v>Voted for third party candidate in 2024</v>
      </c>
      <c r="G120" s="4" t="str">
        <f>P120</f>
        <v>Did not vote for President in 2024</v>
      </c>
      <c r="M120" t="s">
        <v>34</v>
      </c>
      <c r="N120" t="s">
        <v>35</v>
      </c>
      <c r="O120" t="s">
        <v>36</v>
      </c>
      <c r="P120" t="s">
        <v>37</v>
      </c>
    </row>
    <row r="121" spans="1:16" x14ac:dyDescent="0.25">
      <c r="B121" t="s">
        <v>46</v>
      </c>
      <c r="C121" s="5">
        <f>L121/L124</f>
        <v>0.60699999999999998</v>
      </c>
      <c r="D121" s="5">
        <f>M121/M124</f>
        <v>0.69920844327176779</v>
      </c>
      <c r="E121" s="5">
        <f>N121/N124</f>
        <v>0.55388471177944865</v>
      </c>
      <c r="F121" s="5">
        <f>O121/O124</f>
        <v>0.66666666666666663</v>
      </c>
      <c r="G121" s="5">
        <f>P121/P124</f>
        <v>0.54166666666666663</v>
      </c>
      <c r="J121" t="s">
        <v>61</v>
      </c>
      <c r="K121" t="s">
        <v>46</v>
      </c>
      <c r="L121">
        <v>607</v>
      </c>
      <c r="M121">
        <v>265</v>
      </c>
      <c r="N121">
        <v>221</v>
      </c>
      <c r="O121">
        <v>4</v>
      </c>
      <c r="P121">
        <v>117</v>
      </c>
    </row>
    <row r="122" spans="1:16" x14ac:dyDescent="0.25">
      <c r="B122" t="s">
        <v>47</v>
      </c>
      <c r="C122" s="5">
        <f>L122/L124</f>
        <v>0.30099999999999999</v>
      </c>
      <c r="D122" s="5">
        <f>M122/M124</f>
        <v>0.25857519788918204</v>
      </c>
      <c r="E122" s="5">
        <f>N122/N124</f>
        <v>0.30576441102756891</v>
      </c>
      <c r="F122" s="5">
        <f>O122/O124</f>
        <v>0.33333333333333331</v>
      </c>
      <c r="G122" s="5">
        <f>P122/P124</f>
        <v>0.36574074074074076</v>
      </c>
      <c r="K122" t="s">
        <v>47</v>
      </c>
      <c r="L122">
        <v>301</v>
      </c>
      <c r="M122">
        <v>98</v>
      </c>
      <c r="N122">
        <v>122</v>
      </c>
      <c r="O122">
        <v>2</v>
      </c>
      <c r="P122">
        <v>79</v>
      </c>
    </row>
    <row r="123" spans="1:16" x14ac:dyDescent="0.25">
      <c r="B123" t="s">
        <v>48</v>
      </c>
      <c r="C123" s="5">
        <f>L123/L124</f>
        <v>9.1999999999999998E-2</v>
      </c>
      <c r="D123" s="5">
        <f>M123/M124</f>
        <v>4.221635883905013E-2</v>
      </c>
      <c r="E123" s="5">
        <f>N123/N124</f>
        <v>0.14035087719298245</v>
      </c>
      <c r="F123" s="5">
        <f>O123/O124</f>
        <v>0</v>
      </c>
      <c r="G123" s="5">
        <f>P123/P124</f>
        <v>9.2592592592592587E-2</v>
      </c>
      <c r="K123" t="s">
        <v>48</v>
      </c>
      <c r="L123">
        <v>92</v>
      </c>
      <c r="M123">
        <v>16</v>
      </c>
      <c r="N123">
        <v>56</v>
      </c>
      <c r="O123">
        <v>0</v>
      </c>
      <c r="P123">
        <v>20</v>
      </c>
    </row>
    <row r="124" spans="1:16" x14ac:dyDescent="0.25">
      <c r="C124" s="2"/>
      <c r="D124" s="2"/>
      <c r="E124" s="2"/>
      <c r="F124" s="2"/>
      <c r="G124" s="2"/>
      <c r="J124" t="s">
        <v>1</v>
      </c>
      <c r="L124">
        <v>1000</v>
      </c>
      <c r="M124">
        <v>379</v>
      </c>
      <c r="N124">
        <v>399</v>
      </c>
      <c r="O124">
        <v>6</v>
      </c>
      <c r="P124">
        <v>216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F9821-F095-E540-882A-DC5289E843B5}">
  <dimension ref="A1:P124"/>
  <sheetViews>
    <sheetView showGridLines="0" workbookViewId="0">
      <selection activeCell="B7" sqref="B7"/>
    </sheetView>
  </sheetViews>
  <sheetFormatPr baseColWidth="10" defaultRowHeight="19" x14ac:dyDescent="0.25"/>
  <cols>
    <col min="2" max="2" width="27.140625" customWidth="1"/>
    <col min="5" max="5" width="11.7109375" customWidth="1"/>
    <col min="11" max="11" width="21.42578125" customWidth="1"/>
  </cols>
  <sheetData>
    <row r="1" spans="1:16" x14ac:dyDescent="0.25">
      <c r="J1" t="s">
        <v>261</v>
      </c>
    </row>
    <row r="2" spans="1:16" x14ac:dyDescent="0.25">
      <c r="J2" t="s">
        <v>0</v>
      </c>
    </row>
    <row r="3" spans="1:16" x14ac:dyDescent="0.25">
      <c r="A3" t="str">
        <f>J1</f>
        <v>Needed amendments -- Term limits for members of Congress * Initial Partisan Self-Identification Crosstabulation</v>
      </c>
      <c r="L3" t="s">
        <v>1</v>
      </c>
      <c r="M3" t="s">
        <v>258</v>
      </c>
    </row>
    <row r="4" spans="1:16" s="1" customFormat="1" ht="60" x14ac:dyDescent="0.25">
      <c r="C4" s="4" t="s">
        <v>38</v>
      </c>
      <c r="D4" s="4" t="str">
        <f>M4</f>
        <v>Democratic Self-ID (initial)</v>
      </c>
      <c r="E4" s="4" t="str">
        <f>N4</f>
        <v>Independent Self-ID (initial)</v>
      </c>
      <c r="F4" s="4" t="str">
        <f>O4</f>
        <v>Republican Self-ID (initial)</v>
      </c>
      <c r="G4" s="4" t="str">
        <f>P4</f>
        <v>All others/not sure</v>
      </c>
      <c r="M4" s="1" t="s">
        <v>2</v>
      </c>
      <c r="N4" s="1" t="s">
        <v>3</v>
      </c>
      <c r="O4" s="1" t="s">
        <v>4</v>
      </c>
      <c r="P4" s="1" t="s">
        <v>5</v>
      </c>
    </row>
    <row r="5" spans="1:16" ht="20" x14ac:dyDescent="0.25">
      <c r="B5" s="1" t="s">
        <v>46</v>
      </c>
      <c r="C5" s="5">
        <f>L5/L8</f>
        <v>0.71699999999999997</v>
      </c>
      <c r="D5" s="5">
        <f>M5/M8</f>
        <v>0.71565495207667729</v>
      </c>
      <c r="E5" s="5">
        <f>N5/N8</f>
        <v>0.74496644295302017</v>
      </c>
      <c r="F5" s="5">
        <f>O5/O8</f>
        <v>0.69303797468354433</v>
      </c>
      <c r="G5" s="5">
        <f>P5/P8</f>
        <v>0.71232876712328763</v>
      </c>
      <c r="J5" t="s">
        <v>70</v>
      </c>
      <c r="K5" t="s">
        <v>46</v>
      </c>
      <c r="L5">
        <v>717</v>
      </c>
      <c r="M5">
        <v>224</v>
      </c>
      <c r="N5">
        <v>222</v>
      </c>
      <c r="O5">
        <v>219</v>
      </c>
      <c r="P5">
        <v>52</v>
      </c>
    </row>
    <row r="6" spans="1:16" ht="20" x14ac:dyDescent="0.25">
      <c r="B6" s="1" t="s">
        <v>47</v>
      </c>
      <c r="C6" s="5">
        <f>L6/L8</f>
        <v>0.192</v>
      </c>
      <c r="D6" s="5">
        <f>M6/M8</f>
        <v>0.23322683706070288</v>
      </c>
      <c r="E6" s="5">
        <f>N6/N8</f>
        <v>0.17449664429530201</v>
      </c>
      <c r="F6" s="5">
        <f>O6/O8</f>
        <v>0.14873417721518986</v>
      </c>
      <c r="G6" s="5">
        <f>P6/P8</f>
        <v>0.27397260273972601</v>
      </c>
      <c r="K6" t="s">
        <v>47</v>
      </c>
      <c r="L6">
        <v>192</v>
      </c>
      <c r="M6">
        <v>73</v>
      </c>
      <c r="N6">
        <v>52</v>
      </c>
      <c r="O6">
        <v>47</v>
      </c>
      <c r="P6">
        <v>20</v>
      </c>
    </row>
    <row r="7" spans="1:16" ht="20" x14ac:dyDescent="0.25">
      <c r="B7" s="1" t="s">
        <v>48</v>
      </c>
      <c r="C7" s="5">
        <f>L7/L8</f>
        <v>9.0999999999999998E-2</v>
      </c>
      <c r="D7" s="5">
        <f>M7/M8</f>
        <v>5.1118210862619806E-2</v>
      </c>
      <c r="E7" s="5">
        <f>N7/N8</f>
        <v>8.0536912751677847E-2</v>
      </c>
      <c r="F7" s="5">
        <f>O7/O8</f>
        <v>0.15822784810126583</v>
      </c>
      <c r="G7" s="5">
        <f>P7/P8</f>
        <v>1.3698630136986301E-2</v>
      </c>
      <c r="K7" t="s">
        <v>48</v>
      </c>
      <c r="L7">
        <v>91</v>
      </c>
      <c r="M7">
        <v>16</v>
      </c>
      <c r="N7">
        <v>24</v>
      </c>
      <c r="O7">
        <v>50</v>
      </c>
      <c r="P7">
        <v>1</v>
      </c>
    </row>
    <row r="8" spans="1:16" x14ac:dyDescent="0.25">
      <c r="C8" s="2"/>
      <c r="D8" s="2"/>
      <c r="E8" s="2"/>
      <c r="F8" s="2"/>
      <c r="G8" s="2"/>
      <c r="J8" t="s">
        <v>1</v>
      </c>
      <c r="L8">
        <v>1000</v>
      </c>
      <c r="M8">
        <v>313</v>
      </c>
      <c r="N8">
        <v>298</v>
      </c>
      <c r="O8">
        <v>316</v>
      </c>
      <c r="P8">
        <v>73</v>
      </c>
    </row>
    <row r="15" spans="1:16" x14ac:dyDescent="0.25">
      <c r="B15" t="s">
        <v>45</v>
      </c>
      <c r="J15" t="s">
        <v>71</v>
      </c>
    </row>
    <row r="16" spans="1:16" x14ac:dyDescent="0.25">
      <c r="J16" t="s">
        <v>0</v>
      </c>
    </row>
    <row r="17" spans="1:16" x14ac:dyDescent="0.25">
      <c r="A17" t="str">
        <f>J15</f>
        <v>Needed amendments -- Term limits for members of Congress * Collapsed Ideology Crosstabulation</v>
      </c>
      <c r="L17" t="s">
        <v>1</v>
      </c>
      <c r="M17" t="s">
        <v>6</v>
      </c>
    </row>
    <row r="18" spans="1:16" ht="40" x14ac:dyDescent="0.25">
      <c r="A18" s="1"/>
      <c r="B18" s="3"/>
      <c r="C18" s="4" t="s">
        <v>38</v>
      </c>
      <c r="D18" s="4" t="str">
        <f>M18</f>
        <v>Very/Liberal</v>
      </c>
      <c r="E18" s="4" t="str">
        <f>N18</f>
        <v>Moderate</v>
      </c>
      <c r="F18" s="4" t="str">
        <f>O18</f>
        <v>Very/Conservative</v>
      </c>
      <c r="G18" s="4" t="str">
        <f>P18</f>
        <v>Not sure</v>
      </c>
      <c r="M18" t="s">
        <v>7</v>
      </c>
      <c r="N18" t="s">
        <v>8</v>
      </c>
      <c r="O18" t="s">
        <v>9</v>
      </c>
      <c r="P18" t="s">
        <v>10</v>
      </c>
    </row>
    <row r="19" spans="1:16" x14ac:dyDescent="0.25">
      <c r="B19" t="s">
        <v>46</v>
      </c>
      <c r="C19" s="5">
        <f>L19/L22</f>
        <v>0.71943887775551107</v>
      </c>
      <c r="D19" s="5">
        <f>M19/M22</f>
        <v>0.75423728813559321</v>
      </c>
      <c r="E19" s="5">
        <f>N19/N22</f>
        <v>0.69942196531791911</v>
      </c>
      <c r="F19" s="5">
        <f>O19/O22</f>
        <v>0.72594752186588918</v>
      </c>
      <c r="G19" s="5">
        <f>P19/P22</f>
        <v>0.67123287671232879</v>
      </c>
      <c r="J19" t="s">
        <v>70</v>
      </c>
      <c r="K19" t="s">
        <v>46</v>
      </c>
      <c r="L19">
        <v>718</v>
      </c>
      <c r="M19">
        <v>178</v>
      </c>
      <c r="N19">
        <v>242</v>
      </c>
      <c r="O19">
        <v>249</v>
      </c>
      <c r="P19">
        <v>49</v>
      </c>
    </row>
    <row r="20" spans="1:16" x14ac:dyDescent="0.25">
      <c r="B20" t="s">
        <v>47</v>
      </c>
      <c r="C20" s="5">
        <f>L20/L22</f>
        <v>0.19038076152304609</v>
      </c>
      <c r="D20" s="5">
        <f>M20/M22</f>
        <v>0.1864406779661017</v>
      </c>
      <c r="E20" s="5">
        <f>N20/N22</f>
        <v>0.20231213872832371</v>
      </c>
      <c r="F20" s="5">
        <f>O20/O22</f>
        <v>0.17201166180758018</v>
      </c>
      <c r="G20" s="5">
        <f>P20/P22</f>
        <v>0.23287671232876711</v>
      </c>
      <c r="K20" t="s">
        <v>47</v>
      </c>
      <c r="L20">
        <v>190</v>
      </c>
      <c r="M20">
        <v>44</v>
      </c>
      <c r="N20">
        <v>70</v>
      </c>
      <c r="O20">
        <v>59</v>
      </c>
      <c r="P20">
        <v>17</v>
      </c>
    </row>
    <row r="21" spans="1:16" x14ac:dyDescent="0.25">
      <c r="B21" t="s">
        <v>48</v>
      </c>
      <c r="C21" s="5">
        <f>L21/L22</f>
        <v>9.0180360721442893E-2</v>
      </c>
      <c r="D21" s="5">
        <f>M21/M22</f>
        <v>5.9322033898305086E-2</v>
      </c>
      <c r="E21" s="5">
        <f>N21/N22</f>
        <v>9.8265895953757232E-2</v>
      </c>
      <c r="F21" s="5">
        <f>O21/O22</f>
        <v>0.10204081632653061</v>
      </c>
      <c r="G21" s="5">
        <f>P21/P22</f>
        <v>9.5890410958904104E-2</v>
      </c>
      <c r="K21" t="s">
        <v>48</v>
      </c>
      <c r="L21">
        <v>90</v>
      </c>
      <c r="M21">
        <v>14</v>
      </c>
      <c r="N21">
        <v>34</v>
      </c>
      <c r="O21">
        <v>35</v>
      </c>
      <c r="P21">
        <v>7</v>
      </c>
    </row>
    <row r="22" spans="1:16" x14ac:dyDescent="0.25">
      <c r="C22" s="2"/>
      <c r="D22" s="2"/>
      <c r="E22" s="2"/>
      <c r="F22" s="2"/>
      <c r="G22" s="2"/>
      <c r="J22" t="s">
        <v>1</v>
      </c>
      <c r="L22">
        <v>998</v>
      </c>
      <c r="M22">
        <v>236</v>
      </c>
      <c r="N22">
        <v>346</v>
      </c>
      <c r="O22">
        <v>343</v>
      </c>
      <c r="P22">
        <v>73</v>
      </c>
    </row>
    <row r="30" spans="1:16" x14ac:dyDescent="0.25">
      <c r="J30" t="s">
        <v>72</v>
      </c>
    </row>
    <row r="31" spans="1:16" x14ac:dyDescent="0.25">
      <c r="J31" t="s">
        <v>0</v>
      </c>
    </row>
    <row r="32" spans="1:16" x14ac:dyDescent="0.25">
      <c r="A32" t="str">
        <f>J30</f>
        <v>Needed amendments -- Term limits for members of Congress * Race-Ethnicity Combined Crosstabulation</v>
      </c>
      <c r="L32" t="s">
        <v>1</v>
      </c>
      <c r="M32" t="s">
        <v>11</v>
      </c>
    </row>
    <row r="33" spans="1:16" ht="60" x14ac:dyDescent="0.25">
      <c r="A33" s="1"/>
      <c r="B33" s="1"/>
      <c r="C33" s="4" t="s">
        <v>38</v>
      </c>
      <c r="D33" s="4" t="str">
        <f>M33</f>
        <v>White non-Hispanic</v>
      </c>
      <c r="E33" s="4" t="str">
        <f>N33</f>
        <v>Black non-Hispanic</v>
      </c>
      <c r="F33" s="4" t="str">
        <f>O33</f>
        <v>Hispanic/Latino (any race)</v>
      </c>
      <c r="G33" s="4" t="str">
        <f>P33</f>
        <v>All other races</v>
      </c>
      <c r="M33" t="s">
        <v>12</v>
      </c>
      <c r="N33" t="s">
        <v>13</v>
      </c>
      <c r="O33" t="s">
        <v>14</v>
      </c>
      <c r="P33" t="s">
        <v>15</v>
      </c>
    </row>
    <row r="34" spans="1:16" x14ac:dyDescent="0.25">
      <c r="B34" t="s">
        <v>46</v>
      </c>
      <c r="C34" s="5">
        <f>L34/L37</f>
        <v>0.71728271728271731</v>
      </c>
      <c r="D34" s="5">
        <f>M34/M37</f>
        <v>0.70731707317073167</v>
      </c>
      <c r="E34" s="5">
        <f>N34/N37</f>
        <v>0.74407582938388628</v>
      </c>
      <c r="F34" s="5">
        <f>O34/O37</f>
        <v>0.68918918918918914</v>
      </c>
      <c r="G34" s="5">
        <f>P34/P37</f>
        <v>0.76666666666666672</v>
      </c>
      <c r="J34" t="s">
        <v>70</v>
      </c>
      <c r="K34" t="s">
        <v>46</v>
      </c>
      <c r="L34">
        <v>718</v>
      </c>
      <c r="M34">
        <v>464</v>
      </c>
      <c r="N34">
        <v>157</v>
      </c>
      <c r="O34">
        <v>51</v>
      </c>
      <c r="P34">
        <v>46</v>
      </c>
    </row>
    <row r="35" spans="1:16" x14ac:dyDescent="0.25">
      <c r="B35" t="s">
        <v>47</v>
      </c>
      <c r="C35" s="5">
        <f>L35/L37</f>
        <v>0.19180819180819181</v>
      </c>
      <c r="D35" s="5">
        <f>M35/M37</f>
        <v>0.1875</v>
      </c>
      <c r="E35" s="5">
        <f>N35/N37</f>
        <v>0.22748815165876776</v>
      </c>
      <c r="F35" s="5">
        <f>O35/O37</f>
        <v>0.13513513513513514</v>
      </c>
      <c r="G35" s="5">
        <f>P35/P37</f>
        <v>0.18333333333333332</v>
      </c>
      <c r="K35" t="s">
        <v>47</v>
      </c>
      <c r="L35">
        <v>192</v>
      </c>
      <c r="M35">
        <v>123</v>
      </c>
      <c r="N35">
        <v>48</v>
      </c>
      <c r="O35">
        <v>10</v>
      </c>
      <c r="P35">
        <v>11</v>
      </c>
    </row>
    <row r="36" spans="1:16" x14ac:dyDescent="0.25">
      <c r="B36" t="s">
        <v>48</v>
      </c>
      <c r="C36" s="5">
        <f>L36/L37</f>
        <v>9.0909090909090912E-2</v>
      </c>
      <c r="D36" s="5">
        <f>M36/M37</f>
        <v>0.10518292682926829</v>
      </c>
      <c r="E36" s="5">
        <f>N36/N37</f>
        <v>2.843601895734597E-2</v>
      </c>
      <c r="F36" s="5">
        <f>O36/O37</f>
        <v>0.17567567567567569</v>
      </c>
      <c r="G36" s="5">
        <f>P36/P37</f>
        <v>0.05</v>
      </c>
      <c r="K36" t="s">
        <v>48</v>
      </c>
      <c r="L36">
        <v>91</v>
      </c>
      <c r="M36">
        <v>69</v>
      </c>
      <c r="N36">
        <v>6</v>
      </c>
      <c r="O36">
        <v>13</v>
      </c>
      <c r="P36">
        <v>3</v>
      </c>
    </row>
    <row r="37" spans="1:16" x14ac:dyDescent="0.25">
      <c r="C37" s="2"/>
      <c r="D37" s="2"/>
      <c r="E37" s="2"/>
      <c r="F37" s="2"/>
      <c r="G37" s="2"/>
      <c r="J37" t="s">
        <v>1</v>
      </c>
      <c r="L37">
        <v>1001</v>
      </c>
      <c r="M37">
        <v>656</v>
      </c>
      <c r="N37">
        <v>211</v>
      </c>
      <c r="O37">
        <v>74</v>
      </c>
      <c r="P37">
        <v>60</v>
      </c>
    </row>
    <row r="44" spans="1:16" x14ac:dyDescent="0.25">
      <c r="J44" t="s">
        <v>73</v>
      </c>
    </row>
    <row r="45" spans="1:16" x14ac:dyDescent="0.25">
      <c r="J45" t="s">
        <v>0</v>
      </c>
    </row>
    <row r="46" spans="1:16" x14ac:dyDescent="0.25">
      <c r="A46" t="str">
        <f>J44</f>
        <v>Needed amendments -- Term limits for members of Congress * Gender Crosstabulation</v>
      </c>
      <c r="L46" t="s">
        <v>1</v>
      </c>
      <c r="M46" t="s">
        <v>49</v>
      </c>
    </row>
    <row r="47" spans="1:16" ht="20" x14ac:dyDescent="0.25">
      <c r="A47" s="1"/>
      <c r="B47" s="1"/>
      <c r="C47" s="4" t="s">
        <v>38</v>
      </c>
      <c r="D47" s="4" t="str">
        <f>M47</f>
        <v>Male</v>
      </c>
      <c r="E47" s="4" t="str">
        <f>N47</f>
        <v>Female</v>
      </c>
      <c r="M47" t="s">
        <v>50</v>
      </c>
      <c r="N47" t="s">
        <v>51</v>
      </c>
    </row>
    <row r="48" spans="1:16" x14ac:dyDescent="0.25">
      <c r="B48" t="s">
        <v>46</v>
      </c>
      <c r="C48" s="5">
        <f>L48/L51</f>
        <v>0.71871871871871873</v>
      </c>
      <c r="D48" s="5">
        <f>M48/M51</f>
        <v>0.69117647058823528</v>
      </c>
      <c r="E48" s="5">
        <f>N48/N51</f>
        <v>0.74378585086042071</v>
      </c>
      <c r="J48" t="s">
        <v>70</v>
      </c>
      <c r="K48" t="s">
        <v>46</v>
      </c>
      <c r="L48">
        <v>718</v>
      </c>
      <c r="M48">
        <v>329</v>
      </c>
      <c r="N48">
        <v>389</v>
      </c>
    </row>
    <row r="49" spans="1:15" x14ac:dyDescent="0.25">
      <c r="B49" t="s">
        <v>47</v>
      </c>
      <c r="C49" s="5">
        <f>L49/L51</f>
        <v>0.19119119119119118</v>
      </c>
      <c r="D49" s="5">
        <f>M49/M51</f>
        <v>0.17647058823529413</v>
      </c>
      <c r="E49" s="5">
        <f>N49/N51</f>
        <v>0.2045889101338432</v>
      </c>
      <c r="K49" t="s">
        <v>47</v>
      </c>
      <c r="L49">
        <v>191</v>
      </c>
      <c r="M49">
        <v>84</v>
      </c>
      <c r="N49">
        <v>107</v>
      </c>
    </row>
    <row r="50" spans="1:15" x14ac:dyDescent="0.25">
      <c r="B50" t="s">
        <v>48</v>
      </c>
      <c r="C50" s="5">
        <f>L50/L51</f>
        <v>9.0090090090090086E-2</v>
      </c>
      <c r="D50" s="5">
        <f>M50/M51</f>
        <v>0.13235294117647059</v>
      </c>
      <c r="E50" s="5">
        <f>N50/N51</f>
        <v>5.1625239005736137E-2</v>
      </c>
      <c r="K50" t="s">
        <v>48</v>
      </c>
      <c r="L50">
        <v>90</v>
      </c>
      <c r="M50">
        <v>63</v>
      </c>
      <c r="N50">
        <v>27</v>
      </c>
    </row>
    <row r="51" spans="1:15" x14ac:dyDescent="0.25">
      <c r="J51" t="s">
        <v>1</v>
      </c>
      <c r="L51">
        <v>999</v>
      </c>
      <c r="M51">
        <v>476</v>
      </c>
      <c r="N51">
        <v>523</v>
      </c>
    </row>
    <row r="57" spans="1:15" x14ac:dyDescent="0.25">
      <c r="J57" t="s">
        <v>74</v>
      </c>
    </row>
    <row r="58" spans="1:15" x14ac:dyDescent="0.25">
      <c r="J58" t="s">
        <v>0</v>
      </c>
    </row>
    <row r="59" spans="1:15" x14ac:dyDescent="0.25">
      <c r="A59" t="str">
        <f>J57</f>
        <v>Needed amendments -- Term limits for members of Congress * Collapsed Generation Cohorts Crosstabulation</v>
      </c>
      <c r="L59" t="s">
        <v>1</v>
      </c>
      <c r="M59" t="s">
        <v>16</v>
      </c>
    </row>
    <row r="60" spans="1:15" ht="120" x14ac:dyDescent="0.25">
      <c r="A60" s="1"/>
      <c r="B60" s="1"/>
      <c r="C60" s="4" t="s">
        <v>38</v>
      </c>
      <c r="D60" s="4" t="str">
        <f>M60</f>
        <v>Silent &amp; Boomer Generation (born before 1965)</v>
      </c>
      <c r="E60" s="4" t="str">
        <f>N60</f>
        <v>Generation X (born 1965-1980)</v>
      </c>
      <c r="F60" s="8" t="str">
        <f>O60</f>
        <v>Millennials &amp; Generation Z (born after 1980)</v>
      </c>
      <c r="G60" s="6"/>
      <c r="M60" t="s">
        <v>17</v>
      </c>
      <c r="N60" t="s">
        <v>18</v>
      </c>
      <c r="O60" t="s">
        <v>19</v>
      </c>
    </row>
    <row r="61" spans="1:15" x14ac:dyDescent="0.25">
      <c r="B61" t="s">
        <v>46</v>
      </c>
      <c r="C61" s="5">
        <f>L61/L64</f>
        <v>0.71799999999999997</v>
      </c>
      <c r="D61" s="5">
        <f>M61/M64</f>
        <v>0.81355932203389836</v>
      </c>
      <c r="E61" s="5">
        <f>N61/N64</f>
        <v>0.73809523809523814</v>
      </c>
      <c r="F61" s="9">
        <f>O61/O64</f>
        <v>0.64459161147902866</v>
      </c>
      <c r="G61" s="7"/>
      <c r="J61" t="s">
        <v>70</v>
      </c>
      <c r="K61" t="s">
        <v>46</v>
      </c>
      <c r="L61">
        <v>718</v>
      </c>
      <c r="M61">
        <v>240</v>
      </c>
      <c r="N61">
        <v>186</v>
      </c>
      <c r="O61">
        <v>292</v>
      </c>
    </row>
    <row r="62" spans="1:15" x14ac:dyDescent="0.25">
      <c r="B62" t="s">
        <v>47</v>
      </c>
      <c r="C62" s="5">
        <f>L62/L64</f>
        <v>0.191</v>
      </c>
      <c r="D62" s="5">
        <f>M62/M64</f>
        <v>0.14915254237288136</v>
      </c>
      <c r="E62" s="5">
        <f>N62/N64</f>
        <v>0.21825396825396826</v>
      </c>
      <c r="F62" s="9">
        <f>O62/O64</f>
        <v>0.20309050772626933</v>
      </c>
      <c r="G62" s="7"/>
      <c r="K62" t="s">
        <v>47</v>
      </c>
      <c r="L62">
        <v>191</v>
      </c>
      <c r="M62">
        <v>44</v>
      </c>
      <c r="N62">
        <v>55</v>
      </c>
      <c r="O62">
        <v>92</v>
      </c>
    </row>
    <row r="63" spans="1:15" x14ac:dyDescent="0.25">
      <c r="B63" t="s">
        <v>48</v>
      </c>
      <c r="C63" s="5">
        <f>L63/L64</f>
        <v>9.0999999999999998E-2</v>
      </c>
      <c r="D63" s="5">
        <f>M63/M64</f>
        <v>3.7288135593220341E-2</v>
      </c>
      <c r="E63" s="5">
        <f>N63/N64</f>
        <v>4.3650793650793648E-2</v>
      </c>
      <c r="F63" s="9">
        <f>O63/O64</f>
        <v>0.15231788079470199</v>
      </c>
      <c r="G63" s="7"/>
      <c r="K63" t="s">
        <v>48</v>
      </c>
      <c r="L63">
        <v>91</v>
      </c>
      <c r="M63">
        <v>11</v>
      </c>
      <c r="N63">
        <v>11</v>
      </c>
      <c r="O63">
        <v>69</v>
      </c>
    </row>
    <row r="64" spans="1:15" x14ac:dyDescent="0.25">
      <c r="C64" s="2"/>
      <c r="D64" s="2"/>
      <c r="E64" s="2"/>
      <c r="F64" s="2"/>
      <c r="G64" s="2"/>
      <c r="J64" t="s">
        <v>1</v>
      </c>
      <c r="L64">
        <v>1000</v>
      </c>
      <c r="M64">
        <v>295</v>
      </c>
      <c r="N64">
        <v>252</v>
      </c>
      <c r="O64">
        <v>453</v>
      </c>
    </row>
    <row r="72" spans="1:15" x14ac:dyDescent="0.25">
      <c r="J72" t="s">
        <v>75</v>
      </c>
    </row>
    <row r="73" spans="1:15" x14ac:dyDescent="0.25">
      <c r="J73" t="s">
        <v>0</v>
      </c>
    </row>
    <row r="74" spans="1:15" x14ac:dyDescent="0.25">
      <c r="A74" t="str">
        <f>J72</f>
        <v>Needed amendments -- Term limits for members of Congress * Collapsed Education Status Crosstabulation</v>
      </c>
      <c r="L74" t="s">
        <v>1</v>
      </c>
      <c r="M74" t="s">
        <v>20</v>
      </c>
    </row>
    <row r="75" spans="1:15" ht="80" x14ac:dyDescent="0.25">
      <c r="A75" s="1"/>
      <c r="B75" s="1"/>
      <c r="C75" s="4" t="s">
        <v>38</v>
      </c>
      <c r="D75" s="4" t="str">
        <f>M75</f>
        <v>No HS/HS Graduate</v>
      </c>
      <c r="E75" s="4" t="str">
        <f>N75</f>
        <v>Some College/2-year degree</v>
      </c>
      <c r="F75" s="8" t="str">
        <f>O75</f>
        <v>4-year degree/Post-Graduate Degree</v>
      </c>
      <c r="G75" s="6"/>
      <c r="M75" t="s">
        <v>21</v>
      </c>
      <c r="N75" t="s">
        <v>22</v>
      </c>
      <c r="O75" t="s">
        <v>23</v>
      </c>
    </row>
    <row r="76" spans="1:15" x14ac:dyDescent="0.25">
      <c r="B76" t="s">
        <v>46</v>
      </c>
      <c r="C76" s="5">
        <f>L76/L79</f>
        <v>0.71871871871871873</v>
      </c>
      <c r="D76" s="5">
        <f>M76/M79</f>
        <v>0.72</v>
      </c>
      <c r="E76" s="5">
        <f>N76/N79</f>
        <v>0.71</v>
      </c>
      <c r="F76" s="9">
        <f>O76/O79</f>
        <v>0.72530864197530864</v>
      </c>
      <c r="G76" s="7"/>
      <c r="J76" t="s">
        <v>70</v>
      </c>
      <c r="K76" t="s">
        <v>46</v>
      </c>
      <c r="L76">
        <v>718</v>
      </c>
      <c r="M76">
        <v>270</v>
      </c>
      <c r="N76">
        <v>213</v>
      </c>
      <c r="O76">
        <v>235</v>
      </c>
    </row>
    <row r="77" spans="1:15" x14ac:dyDescent="0.25">
      <c r="B77" t="s">
        <v>47</v>
      </c>
      <c r="C77" s="5">
        <f>L77/L79</f>
        <v>0.19119119119119118</v>
      </c>
      <c r="D77" s="5">
        <f>M77/M79</f>
        <v>0.17333333333333334</v>
      </c>
      <c r="E77" s="5">
        <f>N77/N79</f>
        <v>0.17666666666666667</v>
      </c>
      <c r="F77" s="9">
        <f>O77/O79</f>
        <v>0.22530864197530864</v>
      </c>
      <c r="G77" s="7"/>
      <c r="K77" t="s">
        <v>47</v>
      </c>
      <c r="L77">
        <v>191</v>
      </c>
      <c r="M77">
        <v>65</v>
      </c>
      <c r="N77">
        <v>53</v>
      </c>
      <c r="O77">
        <v>73</v>
      </c>
    </row>
    <row r="78" spans="1:15" x14ac:dyDescent="0.25">
      <c r="B78" t="s">
        <v>48</v>
      </c>
      <c r="C78" s="5">
        <f>L78/L79</f>
        <v>9.0090090090090086E-2</v>
      </c>
      <c r="D78" s="5">
        <f>M78/M79</f>
        <v>0.10666666666666667</v>
      </c>
      <c r="E78" s="5">
        <f>N78/N79</f>
        <v>0.11333333333333333</v>
      </c>
      <c r="F78" s="9">
        <f>O78/O79</f>
        <v>4.9382716049382713E-2</v>
      </c>
      <c r="G78" s="7"/>
      <c r="K78" t="s">
        <v>48</v>
      </c>
      <c r="L78">
        <v>90</v>
      </c>
      <c r="M78">
        <v>40</v>
      </c>
      <c r="N78">
        <v>34</v>
      </c>
      <c r="O78">
        <v>16</v>
      </c>
    </row>
    <row r="79" spans="1:15" x14ac:dyDescent="0.25">
      <c r="C79" s="2"/>
      <c r="D79" s="2"/>
      <c r="E79" s="2"/>
      <c r="F79" s="2"/>
      <c r="G79" s="2"/>
      <c r="J79" t="s">
        <v>1</v>
      </c>
      <c r="L79">
        <v>999</v>
      </c>
      <c r="M79">
        <v>375</v>
      </c>
      <c r="N79">
        <v>300</v>
      </c>
      <c r="O79">
        <v>324</v>
      </c>
    </row>
    <row r="87" spans="1:16" x14ac:dyDescent="0.25">
      <c r="J87" t="s">
        <v>76</v>
      </c>
    </row>
    <row r="88" spans="1:16" x14ac:dyDescent="0.25">
      <c r="J88" t="s">
        <v>0</v>
      </c>
    </row>
    <row r="89" spans="1:16" x14ac:dyDescent="0.25">
      <c r="A89" t="str">
        <f>J87</f>
        <v>Needed amendments -- Term limits for members of Congress * NC Region assigned by Zip Code Crosstabulation</v>
      </c>
      <c r="L89" t="s">
        <v>1</v>
      </c>
      <c r="M89" t="s">
        <v>24</v>
      </c>
    </row>
    <row r="90" spans="1:16" ht="60" x14ac:dyDescent="0.25">
      <c r="A90" s="1"/>
      <c r="B90" s="1"/>
      <c r="C90" s="4" t="s">
        <v>38</v>
      </c>
      <c r="D90" s="4" t="str">
        <f>M90</f>
        <v>Central City</v>
      </c>
      <c r="E90" s="4" t="str">
        <f>N90</f>
        <v>Urban Suburb</v>
      </c>
      <c r="F90" s="4" t="str">
        <f>O90</f>
        <v>Surrounding Suburban County</v>
      </c>
      <c r="G90" s="4" t="str">
        <f>P90</f>
        <v>Rural County</v>
      </c>
      <c r="M90" t="s">
        <v>25</v>
      </c>
      <c r="N90" t="s">
        <v>26</v>
      </c>
      <c r="O90" t="s">
        <v>27</v>
      </c>
      <c r="P90" t="s">
        <v>28</v>
      </c>
    </row>
    <row r="91" spans="1:16" x14ac:dyDescent="0.25">
      <c r="B91" t="s">
        <v>46</v>
      </c>
      <c r="C91" s="5">
        <f>L91/L94</f>
        <v>0.71799999999999997</v>
      </c>
      <c r="D91" s="5">
        <f>M91/M94</f>
        <v>0.69706840390879476</v>
      </c>
      <c r="E91" s="5">
        <f>N91/N94</f>
        <v>0.73828125</v>
      </c>
      <c r="F91" s="5">
        <f>O91/O94</f>
        <v>0.69465648854961837</v>
      </c>
      <c r="G91" s="5">
        <f>P91/P94</f>
        <v>0.76</v>
      </c>
      <c r="J91" t="s">
        <v>70</v>
      </c>
      <c r="K91" t="s">
        <v>46</v>
      </c>
      <c r="L91">
        <v>718</v>
      </c>
      <c r="M91">
        <v>214</v>
      </c>
      <c r="N91">
        <v>189</v>
      </c>
      <c r="O91">
        <v>182</v>
      </c>
      <c r="P91">
        <v>133</v>
      </c>
    </row>
    <row r="92" spans="1:16" x14ac:dyDescent="0.25">
      <c r="B92" t="s">
        <v>47</v>
      </c>
      <c r="C92" s="5">
        <f>L92/L94</f>
        <v>0.191</v>
      </c>
      <c r="D92" s="5">
        <f>M92/M94</f>
        <v>0.20195439739413681</v>
      </c>
      <c r="E92" s="5">
        <f>N92/N94</f>
        <v>0.21484375</v>
      </c>
      <c r="F92" s="5">
        <f>O92/O94</f>
        <v>0.16412213740458015</v>
      </c>
      <c r="G92" s="5">
        <f>P92/P94</f>
        <v>0.17714285714285713</v>
      </c>
      <c r="K92" t="s">
        <v>47</v>
      </c>
      <c r="L92">
        <v>191</v>
      </c>
      <c r="M92">
        <v>62</v>
      </c>
      <c r="N92">
        <v>55</v>
      </c>
      <c r="O92">
        <v>43</v>
      </c>
      <c r="P92">
        <v>31</v>
      </c>
    </row>
    <row r="93" spans="1:16" x14ac:dyDescent="0.25">
      <c r="B93" t="s">
        <v>48</v>
      </c>
      <c r="C93" s="5">
        <f>L93/L94</f>
        <v>9.0999999999999998E-2</v>
      </c>
      <c r="D93" s="5">
        <f>M93/M94</f>
        <v>0.10097719869706841</v>
      </c>
      <c r="E93" s="5">
        <f>N93/N94</f>
        <v>4.6875E-2</v>
      </c>
      <c r="F93" s="5">
        <f>O93/O94</f>
        <v>0.14122137404580154</v>
      </c>
      <c r="G93" s="5">
        <f>P93/P94</f>
        <v>6.2857142857142861E-2</v>
      </c>
      <c r="K93" t="s">
        <v>48</v>
      </c>
      <c r="L93">
        <v>91</v>
      </c>
      <c r="M93">
        <v>31</v>
      </c>
      <c r="N93">
        <v>12</v>
      </c>
      <c r="O93">
        <v>37</v>
      </c>
      <c r="P93">
        <v>11</v>
      </c>
    </row>
    <row r="94" spans="1:16" x14ac:dyDescent="0.25">
      <c r="C94" s="2"/>
      <c r="D94" s="2"/>
      <c r="E94" s="2"/>
      <c r="F94" s="2"/>
      <c r="G94" s="2"/>
      <c r="J94" t="s">
        <v>1</v>
      </c>
      <c r="L94">
        <v>1000</v>
      </c>
      <c r="M94">
        <v>307</v>
      </c>
      <c r="N94">
        <v>256</v>
      </c>
      <c r="O94">
        <v>262</v>
      </c>
      <c r="P94">
        <v>175</v>
      </c>
    </row>
    <row r="102" spans="1:15" x14ac:dyDescent="0.25">
      <c r="J102" t="s">
        <v>77</v>
      </c>
    </row>
    <row r="103" spans="1:15" x14ac:dyDescent="0.25">
      <c r="J103" t="s">
        <v>0</v>
      </c>
    </row>
    <row r="104" spans="1:15" x14ac:dyDescent="0.25">
      <c r="A104" t="str">
        <f>J102</f>
        <v>Needed amendments -- Term limits for members of Congress * Collapsed Political Interest Crosstabulation</v>
      </c>
      <c r="L104" t="s">
        <v>1</v>
      </c>
      <c r="M104" t="s">
        <v>29</v>
      </c>
    </row>
    <row r="105" spans="1:15" ht="80" x14ac:dyDescent="0.25">
      <c r="A105" s="1"/>
      <c r="B105" s="1"/>
      <c r="C105" s="4" t="s">
        <v>38</v>
      </c>
      <c r="D105" s="4" t="str">
        <f>M105</f>
        <v>Most of the time</v>
      </c>
      <c r="E105" s="4" t="str">
        <f>N105</f>
        <v>Some of the time/Only now and then</v>
      </c>
      <c r="F105" s="8" t="str">
        <f>O105</f>
        <v>Hardly at all/Don't know</v>
      </c>
      <c r="G105" s="6"/>
      <c r="M105" t="s">
        <v>30</v>
      </c>
      <c r="N105" t="s">
        <v>31</v>
      </c>
      <c r="O105" t="s">
        <v>32</v>
      </c>
    </row>
    <row r="106" spans="1:15" x14ac:dyDescent="0.25">
      <c r="B106" t="s">
        <v>46</v>
      </c>
      <c r="C106" s="5">
        <f>L106/L109</f>
        <v>0.71728271728271731</v>
      </c>
      <c r="D106" s="5">
        <f>M106/M109</f>
        <v>0.76905311778290997</v>
      </c>
      <c r="E106" s="5">
        <f>N106/N109</f>
        <v>0.7067510548523207</v>
      </c>
      <c r="F106" s="9">
        <f>O106/O109</f>
        <v>0.53191489361702127</v>
      </c>
      <c r="G106" s="7"/>
      <c r="J106" t="s">
        <v>70</v>
      </c>
      <c r="K106" t="s">
        <v>46</v>
      </c>
      <c r="L106">
        <v>718</v>
      </c>
      <c r="M106">
        <v>333</v>
      </c>
      <c r="N106">
        <v>335</v>
      </c>
      <c r="O106">
        <v>50</v>
      </c>
    </row>
    <row r="107" spans="1:15" x14ac:dyDescent="0.25">
      <c r="B107" t="s">
        <v>47</v>
      </c>
      <c r="C107" s="5">
        <f>L107/L109</f>
        <v>0.19180819180819181</v>
      </c>
      <c r="D107" s="5">
        <f>M107/M109</f>
        <v>0.16166281755196305</v>
      </c>
      <c r="E107" s="5">
        <f>N107/N109</f>
        <v>0.18776371308016879</v>
      </c>
      <c r="F107" s="9">
        <f>O107/O109</f>
        <v>0.35106382978723405</v>
      </c>
      <c r="G107" s="7"/>
      <c r="K107" t="s">
        <v>47</v>
      </c>
      <c r="L107">
        <v>192</v>
      </c>
      <c r="M107">
        <v>70</v>
      </c>
      <c r="N107">
        <v>89</v>
      </c>
      <c r="O107">
        <v>33</v>
      </c>
    </row>
    <row r="108" spans="1:15" x14ac:dyDescent="0.25">
      <c r="B108" t="s">
        <v>48</v>
      </c>
      <c r="C108" s="5">
        <f>L108/L109</f>
        <v>9.0909090909090912E-2</v>
      </c>
      <c r="D108" s="5">
        <f>M108/M109</f>
        <v>6.9284064665127015E-2</v>
      </c>
      <c r="E108" s="5">
        <f>N108/N109</f>
        <v>0.10548523206751055</v>
      </c>
      <c r="F108" s="9">
        <f>O108/O109</f>
        <v>0.11702127659574468</v>
      </c>
      <c r="G108" s="7"/>
      <c r="K108" t="s">
        <v>48</v>
      </c>
      <c r="L108">
        <v>91</v>
      </c>
      <c r="M108">
        <v>30</v>
      </c>
      <c r="N108">
        <v>50</v>
      </c>
      <c r="O108">
        <v>11</v>
      </c>
    </row>
    <row r="109" spans="1:15" x14ac:dyDescent="0.25">
      <c r="C109" s="2"/>
      <c r="D109" s="2"/>
      <c r="E109" s="2"/>
      <c r="F109" s="2"/>
      <c r="G109" s="2"/>
      <c r="J109" t="s">
        <v>1</v>
      </c>
      <c r="L109">
        <v>1001</v>
      </c>
      <c r="M109">
        <v>433</v>
      </c>
      <c r="N109">
        <v>474</v>
      </c>
      <c r="O109">
        <v>94</v>
      </c>
    </row>
    <row r="117" spans="1:16" x14ac:dyDescent="0.25">
      <c r="J117" t="s">
        <v>78</v>
      </c>
    </row>
    <row r="118" spans="1:16" x14ac:dyDescent="0.25">
      <c r="J118" t="s">
        <v>0</v>
      </c>
    </row>
    <row r="119" spans="1:16" x14ac:dyDescent="0.25">
      <c r="A119" t="str">
        <f>J117</f>
        <v>Needed amendments -- Term limits for members of Congress * Presidential Vote Choice in 2024 (Collapsed) Crosstabulation</v>
      </c>
      <c r="L119" t="s">
        <v>1</v>
      </c>
      <c r="M119" t="s">
        <v>33</v>
      </c>
    </row>
    <row r="120" spans="1:16" ht="100" x14ac:dyDescent="0.25">
      <c r="A120" s="1"/>
      <c r="B120" s="1"/>
      <c r="C120" s="4" t="s">
        <v>38</v>
      </c>
      <c r="D120" s="4" t="str">
        <f>M120</f>
        <v>Voted for Kamala Harris for President in 2024</v>
      </c>
      <c r="E120" s="4" t="str">
        <f>N120</f>
        <v>Voted for Donald Trump for President in 2024</v>
      </c>
      <c r="F120" s="4" t="str">
        <f>O120</f>
        <v>Voted for third party candidate in 2024</v>
      </c>
      <c r="G120" s="4" t="str">
        <f>P120</f>
        <v>Did not vote for President in 2024</v>
      </c>
      <c r="M120" t="s">
        <v>34</v>
      </c>
      <c r="N120" t="s">
        <v>35</v>
      </c>
      <c r="O120" t="s">
        <v>36</v>
      </c>
      <c r="P120" t="s">
        <v>37</v>
      </c>
    </row>
    <row r="121" spans="1:16" x14ac:dyDescent="0.25">
      <c r="B121" t="s">
        <v>46</v>
      </c>
      <c r="C121" s="5">
        <f>L121/L124</f>
        <v>0.71871871871871873</v>
      </c>
      <c r="D121" s="5">
        <f>M121/M124</f>
        <v>0.73878627968337729</v>
      </c>
      <c r="E121" s="5">
        <f>N121/N124</f>
        <v>0.74686716791979946</v>
      </c>
      <c r="F121" s="5">
        <f>O121/O124</f>
        <v>0.66666666666666663</v>
      </c>
      <c r="G121" s="5">
        <f>P121/P124</f>
        <v>0.63255813953488371</v>
      </c>
      <c r="J121" t="s">
        <v>70</v>
      </c>
      <c r="K121" t="s">
        <v>46</v>
      </c>
      <c r="L121">
        <v>718</v>
      </c>
      <c r="M121">
        <v>280</v>
      </c>
      <c r="N121">
        <v>298</v>
      </c>
      <c r="O121">
        <v>4</v>
      </c>
      <c r="P121">
        <v>136</v>
      </c>
    </row>
    <row r="122" spans="1:16" x14ac:dyDescent="0.25">
      <c r="B122" t="s">
        <v>47</v>
      </c>
      <c r="C122" s="5">
        <f>L122/L124</f>
        <v>0.19119119119119118</v>
      </c>
      <c r="D122" s="5">
        <f>M122/M124</f>
        <v>0.21372031662269128</v>
      </c>
      <c r="E122" s="5">
        <f>N122/N124</f>
        <v>0.14536340852130325</v>
      </c>
      <c r="F122" s="5">
        <f>O122/O124</f>
        <v>0.16666666666666666</v>
      </c>
      <c r="G122" s="5">
        <f>P122/P124</f>
        <v>0.23720930232558141</v>
      </c>
      <c r="K122" t="s">
        <v>47</v>
      </c>
      <c r="L122">
        <v>191</v>
      </c>
      <c r="M122">
        <v>81</v>
      </c>
      <c r="N122">
        <v>58</v>
      </c>
      <c r="O122">
        <v>1</v>
      </c>
      <c r="P122">
        <v>51</v>
      </c>
    </row>
    <row r="123" spans="1:16" x14ac:dyDescent="0.25">
      <c r="B123" t="s">
        <v>48</v>
      </c>
      <c r="C123" s="5">
        <f>L123/L124</f>
        <v>9.0090090090090086E-2</v>
      </c>
      <c r="D123" s="5">
        <f>M123/M124</f>
        <v>4.7493403693931395E-2</v>
      </c>
      <c r="E123" s="5">
        <f>N123/N124</f>
        <v>0.10776942355889724</v>
      </c>
      <c r="F123" s="5">
        <f>O123/O124</f>
        <v>0.16666666666666666</v>
      </c>
      <c r="G123" s="5">
        <f>P123/P124</f>
        <v>0.13023255813953488</v>
      </c>
      <c r="K123" t="s">
        <v>48</v>
      </c>
      <c r="L123">
        <v>90</v>
      </c>
      <c r="M123">
        <v>18</v>
      </c>
      <c r="N123">
        <v>43</v>
      </c>
      <c r="O123">
        <v>1</v>
      </c>
      <c r="P123">
        <v>28</v>
      </c>
    </row>
    <row r="124" spans="1:16" x14ac:dyDescent="0.25">
      <c r="C124" s="2"/>
      <c r="D124" s="2"/>
      <c r="E124" s="2"/>
      <c r="F124" s="2"/>
      <c r="G124" s="2"/>
      <c r="J124" t="s">
        <v>1</v>
      </c>
      <c r="L124">
        <v>999</v>
      </c>
      <c r="M124">
        <v>379</v>
      </c>
      <c r="N124">
        <v>399</v>
      </c>
      <c r="O124">
        <v>6</v>
      </c>
      <c r="P124">
        <v>215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3BF9C-C6ED-AD43-B25C-9EF78171D98D}">
  <dimension ref="A1:P124"/>
  <sheetViews>
    <sheetView showGridLines="0" workbookViewId="0">
      <selection activeCell="B7" sqref="B7"/>
    </sheetView>
  </sheetViews>
  <sheetFormatPr baseColWidth="10" defaultRowHeight="19" x14ac:dyDescent="0.25"/>
  <cols>
    <col min="2" max="2" width="27.140625" customWidth="1"/>
    <col min="5" max="5" width="11.7109375" customWidth="1"/>
    <col min="11" max="11" width="21.42578125" customWidth="1"/>
  </cols>
  <sheetData>
    <row r="1" spans="1:16" x14ac:dyDescent="0.25">
      <c r="J1" t="s">
        <v>262</v>
      </c>
    </row>
    <row r="2" spans="1:16" x14ac:dyDescent="0.25">
      <c r="J2" t="s">
        <v>0</v>
      </c>
    </row>
    <row r="3" spans="1:16" x14ac:dyDescent="0.25">
      <c r="A3" t="str">
        <f>J1</f>
        <v>Needed amendments -- Right to privacy * Initial Partisan Self-Identification Crosstabulation</v>
      </c>
      <c r="L3" t="s">
        <v>1</v>
      </c>
      <c r="M3" t="s">
        <v>258</v>
      </c>
    </row>
    <row r="4" spans="1:16" s="1" customFormat="1" ht="60" x14ac:dyDescent="0.25">
      <c r="C4" s="4" t="s">
        <v>38</v>
      </c>
      <c r="D4" s="4" t="str">
        <f>M4</f>
        <v>Democratic Self-ID (initial)</v>
      </c>
      <c r="E4" s="4" t="str">
        <f>N4</f>
        <v>Independent Self-ID (initial)</v>
      </c>
      <c r="F4" s="4" t="str">
        <f>O4</f>
        <v>Republican Self-ID (initial)</v>
      </c>
      <c r="G4" s="4" t="str">
        <f>P4</f>
        <v>All others/not sure</v>
      </c>
      <c r="M4" s="1" t="s">
        <v>2</v>
      </c>
      <c r="N4" s="1" t="s">
        <v>3</v>
      </c>
      <c r="O4" s="1" t="s">
        <v>4</v>
      </c>
      <c r="P4" s="1" t="s">
        <v>5</v>
      </c>
    </row>
    <row r="5" spans="1:16" ht="20" x14ac:dyDescent="0.25">
      <c r="B5" s="1" t="s">
        <v>46</v>
      </c>
      <c r="C5" s="5">
        <f>L5/L8</f>
        <v>0.67232767232767232</v>
      </c>
      <c r="D5" s="5">
        <f>M5/M8</f>
        <v>0.71884984025559107</v>
      </c>
      <c r="E5" s="5">
        <f>N5/N8</f>
        <v>0.66107382550335569</v>
      </c>
      <c r="F5" s="5">
        <f>O5/O8</f>
        <v>0.61708860759493667</v>
      </c>
      <c r="G5" s="5">
        <f>P5/P8</f>
        <v>0.7567567567567568</v>
      </c>
      <c r="J5" t="s">
        <v>79</v>
      </c>
      <c r="K5" t="s">
        <v>46</v>
      </c>
      <c r="L5">
        <v>673</v>
      </c>
      <c r="M5">
        <v>225</v>
      </c>
      <c r="N5">
        <v>197</v>
      </c>
      <c r="O5">
        <v>195</v>
      </c>
      <c r="P5">
        <v>56</v>
      </c>
    </row>
    <row r="6" spans="1:16" ht="20" x14ac:dyDescent="0.25">
      <c r="B6" s="1" t="s">
        <v>47</v>
      </c>
      <c r="C6" s="5">
        <f>L6/L8</f>
        <v>0.25674325674325676</v>
      </c>
      <c r="D6" s="5">
        <f>M6/M8</f>
        <v>0.24600638977635783</v>
      </c>
      <c r="E6" s="5">
        <f>N6/N8</f>
        <v>0.26845637583892618</v>
      </c>
      <c r="F6" s="5">
        <f>O6/O8</f>
        <v>0.27531645569620256</v>
      </c>
      <c r="G6" s="5">
        <f>P6/P8</f>
        <v>0.17567567567567569</v>
      </c>
      <c r="K6" t="s">
        <v>47</v>
      </c>
      <c r="L6">
        <v>257</v>
      </c>
      <c r="M6">
        <v>77</v>
      </c>
      <c r="N6">
        <v>80</v>
      </c>
      <c r="O6">
        <v>87</v>
      </c>
      <c r="P6">
        <v>13</v>
      </c>
    </row>
    <row r="7" spans="1:16" ht="20" x14ac:dyDescent="0.25">
      <c r="B7" s="1" t="s">
        <v>48</v>
      </c>
      <c r="C7" s="5">
        <f>L7/L8</f>
        <v>7.0929070929070928E-2</v>
      </c>
      <c r="D7" s="5">
        <f>M7/M8</f>
        <v>3.5143769968051117E-2</v>
      </c>
      <c r="E7" s="5">
        <f>N7/N8</f>
        <v>7.0469798657718116E-2</v>
      </c>
      <c r="F7" s="5">
        <f>O7/O8</f>
        <v>0.10759493670886076</v>
      </c>
      <c r="G7" s="5">
        <f>P7/P8</f>
        <v>6.7567567567567571E-2</v>
      </c>
      <c r="K7" t="s">
        <v>48</v>
      </c>
      <c r="L7">
        <v>71</v>
      </c>
      <c r="M7">
        <v>11</v>
      </c>
      <c r="N7">
        <v>21</v>
      </c>
      <c r="O7">
        <v>34</v>
      </c>
      <c r="P7">
        <v>5</v>
      </c>
    </row>
    <row r="8" spans="1:16" x14ac:dyDescent="0.25">
      <c r="C8" s="2"/>
      <c r="D8" s="2"/>
      <c r="E8" s="2"/>
      <c r="F8" s="2"/>
      <c r="G8" s="2"/>
      <c r="J8" t="s">
        <v>1</v>
      </c>
      <c r="L8">
        <v>1001</v>
      </c>
      <c r="M8">
        <v>313</v>
      </c>
      <c r="N8">
        <v>298</v>
      </c>
      <c r="O8">
        <v>316</v>
      </c>
      <c r="P8">
        <v>74</v>
      </c>
    </row>
    <row r="15" spans="1:16" x14ac:dyDescent="0.25">
      <c r="B15" t="s">
        <v>45</v>
      </c>
      <c r="J15" t="s">
        <v>80</v>
      </c>
    </row>
    <row r="16" spans="1:16" x14ac:dyDescent="0.25">
      <c r="J16" t="s">
        <v>0</v>
      </c>
    </row>
    <row r="17" spans="1:16" x14ac:dyDescent="0.25">
      <c r="A17" t="str">
        <f>J15</f>
        <v>Needed amendments -- Right to privacy * Collapsed Ideology Crosstabulation</v>
      </c>
      <c r="L17" t="s">
        <v>1</v>
      </c>
      <c r="M17" t="s">
        <v>6</v>
      </c>
    </row>
    <row r="18" spans="1:16" ht="40" x14ac:dyDescent="0.25">
      <c r="A18" s="1"/>
      <c r="B18" s="3"/>
      <c r="C18" s="4" t="s">
        <v>38</v>
      </c>
      <c r="D18" s="4" t="str">
        <f>M18</f>
        <v>Very/Liberal</v>
      </c>
      <c r="E18" s="4" t="str">
        <f>N18</f>
        <v>Moderate</v>
      </c>
      <c r="F18" s="4" t="str">
        <f>O18</f>
        <v>Very/Conservative</v>
      </c>
      <c r="G18" s="4" t="str">
        <f>P18</f>
        <v>Not sure</v>
      </c>
      <c r="M18" t="s">
        <v>7</v>
      </c>
      <c r="N18" t="s">
        <v>8</v>
      </c>
      <c r="O18" t="s">
        <v>9</v>
      </c>
      <c r="P18" t="s">
        <v>10</v>
      </c>
    </row>
    <row r="19" spans="1:16" x14ac:dyDescent="0.25">
      <c r="B19" t="s">
        <v>46</v>
      </c>
      <c r="C19" s="5">
        <f>L19/L22</f>
        <v>0.67165668662674649</v>
      </c>
      <c r="D19" s="5">
        <f>M19/M22</f>
        <v>0.68776371308016881</v>
      </c>
      <c r="E19" s="5">
        <f>N19/N22</f>
        <v>0.67146974063400577</v>
      </c>
      <c r="F19" s="5">
        <f>O19/O22</f>
        <v>0.63953488372093026</v>
      </c>
      <c r="G19" s="5">
        <f>P19/P22</f>
        <v>0.77027027027027029</v>
      </c>
      <c r="J19" t="s">
        <v>79</v>
      </c>
      <c r="K19" t="s">
        <v>46</v>
      </c>
      <c r="L19">
        <v>673</v>
      </c>
      <c r="M19">
        <v>163</v>
      </c>
      <c r="N19">
        <v>233</v>
      </c>
      <c r="O19">
        <v>220</v>
      </c>
      <c r="P19">
        <v>57</v>
      </c>
    </row>
    <row r="20" spans="1:16" x14ac:dyDescent="0.25">
      <c r="B20" t="s">
        <v>47</v>
      </c>
      <c r="C20" s="5">
        <f>L20/L22</f>
        <v>0.2564870259481038</v>
      </c>
      <c r="D20" s="5">
        <f>M20/M22</f>
        <v>0.25316455696202533</v>
      </c>
      <c r="E20" s="5">
        <f>N20/N22</f>
        <v>0.2680115273775216</v>
      </c>
      <c r="F20" s="5">
        <f>O20/O22</f>
        <v>0.2558139534883721</v>
      </c>
      <c r="G20" s="5">
        <f>P20/P22</f>
        <v>0.21621621621621623</v>
      </c>
      <c r="K20" t="s">
        <v>47</v>
      </c>
      <c r="L20">
        <v>257</v>
      </c>
      <c r="M20">
        <v>60</v>
      </c>
      <c r="N20">
        <v>93</v>
      </c>
      <c r="O20">
        <v>88</v>
      </c>
      <c r="P20">
        <v>16</v>
      </c>
    </row>
    <row r="21" spans="1:16" x14ac:dyDescent="0.25">
      <c r="B21" t="s">
        <v>48</v>
      </c>
      <c r="C21" s="5">
        <f>L21/L22</f>
        <v>7.1856287425149698E-2</v>
      </c>
      <c r="D21" s="5">
        <f>M21/M22</f>
        <v>5.9071729957805907E-2</v>
      </c>
      <c r="E21" s="5">
        <f>N21/N22</f>
        <v>6.0518731988472622E-2</v>
      </c>
      <c r="F21" s="5">
        <f>O21/O22</f>
        <v>0.10465116279069768</v>
      </c>
      <c r="G21" s="5">
        <f>P21/P22</f>
        <v>1.3513513513513514E-2</v>
      </c>
      <c r="K21" t="s">
        <v>48</v>
      </c>
      <c r="L21">
        <v>72</v>
      </c>
      <c r="M21">
        <v>14</v>
      </c>
      <c r="N21">
        <v>21</v>
      </c>
      <c r="O21">
        <v>36</v>
      </c>
      <c r="P21">
        <v>1</v>
      </c>
    </row>
    <row r="22" spans="1:16" x14ac:dyDescent="0.25">
      <c r="C22" s="2"/>
      <c r="D22" s="2"/>
      <c r="E22" s="2"/>
      <c r="F22" s="2"/>
      <c r="G22" s="2"/>
      <c r="J22" t="s">
        <v>1</v>
      </c>
      <c r="L22">
        <v>1002</v>
      </c>
      <c r="M22">
        <v>237</v>
      </c>
      <c r="N22">
        <v>347</v>
      </c>
      <c r="O22">
        <v>344</v>
      </c>
      <c r="P22">
        <v>74</v>
      </c>
    </row>
    <row r="30" spans="1:16" x14ac:dyDescent="0.25">
      <c r="J30" t="s">
        <v>81</v>
      </c>
    </row>
    <row r="31" spans="1:16" x14ac:dyDescent="0.25">
      <c r="J31" t="s">
        <v>0</v>
      </c>
    </row>
    <row r="32" spans="1:16" x14ac:dyDescent="0.25">
      <c r="A32" t="str">
        <f>J30</f>
        <v>Needed amendments -- Right to privacy * Race-Ethnicity Combined Crosstabulation</v>
      </c>
      <c r="L32" t="s">
        <v>1</v>
      </c>
      <c r="M32" t="s">
        <v>11</v>
      </c>
    </row>
    <row r="33" spans="1:16" ht="60" x14ac:dyDescent="0.25">
      <c r="A33" s="1"/>
      <c r="B33" s="1"/>
      <c r="C33" s="4" t="s">
        <v>38</v>
      </c>
      <c r="D33" s="4" t="str">
        <f>M33</f>
        <v>White non-Hispanic</v>
      </c>
      <c r="E33" s="4" t="str">
        <f>N33</f>
        <v>Black non-Hispanic</v>
      </c>
      <c r="F33" s="4" t="str">
        <f>O33</f>
        <v>Hispanic/Latino (any race)</v>
      </c>
      <c r="G33" s="4" t="str">
        <f>P33</f>
        <v>All other races</v>
      </c>
      <c r="M33" t="s">
        <v>12</v>
      </c>
      <c r="N33" t="s">
        <v>13</v>
      </c>
      <c r="O33" t="s">
        <v>14</v>
      </c>
      <c r="P33" t="s">
        <v>15</v>
      </c>
    </row>
    <row r="34" spans="1:16" x14ac:dyDescent="0.25">
      <c r="B34" t="s">
        <v>46</v>
      </c>
      <c r="C34" s="5">
        <f>L34/L37</f>
        <v>0.67098703888334998</v>
      </c>
      <c r="D34" s="5">
        <f>M34/M37</f>
        <v>0.61491628614916283</v>
      </c>
      <c r="E34" s="5">
        <f>N34/N37</f>
        <v>0.81603773584905659</v>
      </c>
      <c r="F34" s="5">
        <f>O34/O37</f>
        <v>0.72972972972972971</v>
      </c>
      <c r="G34" s="5">
        <f>P34/P37</f>
        <v>0.7</v>
      </c>
      <c r="J34" t="s">
        <v>79</v>
      </c>
      <c r="K34" t="s">
        <v>46</v>
      </c>
      <c r="L34">
        <v>673</v>
      </c>
      <c r="M34">
        <v>404</v>
      </c>
      <c r="N34">
        <v>173</v>
      </c>
      <c r="O34">
        <v>54</v>
      </c>
      <c r="P34">
        <v>42</v>
      </c>
    </row>
    <row r="35" spans="1:16" x14ac:dyDescent="0.25">
      <c r="B35" t="s">
        <v>47</v>
      </c>
      <c r="C35" s="5">
        <f>L35/L37</f>
        <v>0.25722831505483551</v>
      </c>
      <c r="D35" s="5">
        <f>M35/M37</f>
        <v>0.30136986301369861</v>
      </c>
      <c r="E35" s="5">
        <f>N35/N37</f>
        <v>0.15566037735849056</v>
      </c>
      <c r="F35" s="5">
        <f>O35/O37</f>
        <v>0.22972972972972974</v>
      </c>
      <c r="G35" s="5">
        <f>P35/P37</f>
        <v>0.16666666666666666</v>
      </c>
      <c r="K35" t="s">
        <v>47</v>
      </c>
      <c r="L35">
        <v>258</v>
      </c>
      <c r="M35">
        <v>198</v>
      </c>
      <c r="N35">
        <v>33</v>
      </c>
      <c r="O35">
        <v>17</v>
      </c>
      <c r="P35">
        <v>10</v>
      </c>
    </row>
    <row r="36" spans="1:16" x14ac:dyDescent="0.25">
      <c r="B36" t="s">
        <v>48</v>
      </c>
      <c r="C36" s="5">
        <f>L36/L37</f>
        <v>7.1784646061814561E-2</v>
      </c>
      <c r="D36" s="5">
        <f>M36/M37</f>
        <v>8.3713850837138504E-2</v>
      </c>
      <c r="E36" s="5">
        <f>N36/N37</f>
        <v>2.8301886792452831E-2</v>
      </c>
      <c r="F36" s="5">
        <f>O36/O37</f>
        <v>4.0540540540540543E-2</v>
      </c>
      <c r="G36" s="5">
        <f>P36/P37</f>
        <v>0.13333333333333333</v>
      </c>
      <c r="K36" t="s">
        <v>48</v>
      </c>
      <c r="L36">
        <v>72</v>
      </c>
      <c r="M36">
        <v>55</v>
      </c>
      <c r="N36">
        <v>6</v>
      </c>
      <c r="O36">
        <v>3</v>
      </c>
      <c r="P36">
        <v>8</v>
      </c>
    </row>
    <row r="37" spans="1:16" x14ac:dyDescent="0.25">
      <c r="C37" s="2"/>
      <c r="D37" s="2"/>
      <c r="E37" s="2"/>
      <c r="F37" s="2"/>
      <c r="G37" s="2"/>
      <c r="J37" t="s">
        <v>1</v>
      </c>
      <c r="L37">
        <v>1003</v>
      </c>
      <c r="M37">
        <v>657</v>
      </c>
      <c r="N37">
        <v>212</v>
      </c>
      <c r="O37">
        <v>74</v>
      </c>
      <c r="P37">
        <v>60</v>
      </c>
    </row>
    <row r="44" spans="1:16" x14ac:dyDescent="0.25">
      <c r="J44" t="s">
        <v>82</v>
      </c>
    </row>
    <row r="45" spans="1:16" x14ac:dyDescent="0.25">
      <c r="J45" t="s">
        <v>0</v>
      </c>
    </row>
    <row r="46" spans="1:16" x14ac:dyDescent="0.25">
      <c r="A46" t="str">
        <f>J44</f>
        <v>Needed amendments -- Right to privacy * Gender Crosstabulation</v>
      </c>
      <c r="L46" t="s">
        <v>1</v>
      </c>
      <c r="M46" t="s">
        <v>49</v>
      </c>
    </row>
    <row r="47" spans="1:16" ht="20" x14ac:dyDescent="0.25">
      <c r="A47" s="1"/>
      <c r="B47" s="1"/>
      <c r="C47" s="4" t="s">
        <v>38</v>
      </c>
      <c r="D47" s="4" t="str">
        <f>M47</f>
        <v>Male</v>
      </c>
      <c r="E47" s="4" t="str">
        <f>N47</f>
        <v>Female</v>
      </c>
      <c r="M47" t="s">
        <v>50</v>
      </c>
      <c r="N47" t="s">
        <v>51</v>
      </c>
    </row>
    <row r="48" spans="1:16" x14ac:dyDescent="0.25">
      <c r="B48" t="s">
        <v>46</v>
      </c>
      <c r="C48" s="5">
        <f>L48/L51</f>
        <v>0.67200000000000004</v>
      </c>
      <c r="D48" s="5">
        <f>M48/M51</f>
        <v>0.62893081761006286</v>
      </c>
      <c r="E48" s="5">
        <f>N48/N51</f>
        <v>0.71128107074569791</v>
      </c>
      <c r="J48" t="s">
        <v>79</v>
      </c>
      <c r="K48" t="s">
        <v>46</v>
      </c>
      <c r="L48">
        <v>672</v>
      </c>
      <c r="M48">
        <v>300</v>
      </c>
      <c r="N48">
        <v>372</v>
      </c>
    </row>
    <row r="49" spans="1:15" x14ac:dyDescent="0.25">
      <c r="B49" t="s">
        <v>47</v>
      </c>
      <c r="C49" s="5">
        <f>L49/L51</f>
        <v>0.25700000000000001</v>
      </c>
      <c r="D49" s="5">
        <f>M49/M51</f>
        <v>0.28930817610062892</v>
      </c>
      <c r="E49" s="5">
        <f>N49/N51</f>
        <v>0.22753346080305928</v>
      </c>
      <c r="K49" t="s">
        <v>47</v>
      </c>
      <c r="L49">
        <v>257</v>
      </c>
      <c r="M49">
        <v>138</v>
      </c>
      <c r="N49">
        <v>119</v>
      </c>
    </row>
    <row r="50" spans="1:15" x14ac:dyDescent="0.25">
      <c r="B50" t="s">
        <v>48</v>
      </c>
      <c r="C50" s="5">
        <f>L50/L51</f>
        <v>7.0999999999999994E-2</v>
      </c>
      <c r="D50" s="5">
        <f>M50/M51</f>
        <v>8.1761006289308172E-2</v>
      </c>
      <c r="E50" s="5">
        <f>N50/N51</f>
        <v>6.1185468451242828E-2</v>
      </c>
      <c r="K50" t="s">
        <v>48</v>
      </c>
      <c r="L50">
        <v>71</v>
      </c>
      <c r="M50">
        <v>39</v>
      </c>
      <c r="N50">
        <v>32</v>
      </c>
    </row>
    <row r="51" spans="1:15" x14ac:dyDescent="0.25">
      <c r="J51" t="s">
        <v>1</v>
      </c>
      <c r="L51">
        <v>1000</v>
      </c>
      <c r="M51">
        <v>477</v>
      </c>
      <c r="N51">
        <v>523</v>
      </c>
    </row>
    <row r="57" spans="1:15" x14ac:dyDescent="0.25">
      <c r="J57" t="s">
        <v>83</v>
      </c>
    </row>
    <row r="58" spans="1:15" x14ac:dyDescent="0.25">
      <c r="J58" t="s">
        <v>0</v>
      </c>
    </row>
    <row r="59" spans="1:15" x14ac:dyDescent="0.25">
      <c r="A59" t="str">
        <f>J57</f>
        <v>Needed amendments -- Right to privacy * Collapsed Generation Cohorts Crosstabulation</v>
      </c>
      <c r="L59" t="s">
        <v>1</v>
      </c>
      <c r="M59" t="s">
        <v>16</v>
      </c>
    </row>
    <row r="60" spans="1:15" ht="120" x14ac:dyDescent="0.25">
      <c r="A60" s="1"/>
      <c r="B60" s="1"/>
      <c r="C60" s="4" t="s">
        <v>38</v>
      </c>
      <c r="D60" s="4" t="str">
        <f>M60</f>
        <v>Silent &amp; Boomer Generation (born before 1965)</v>
      </c>
      <c r="E60" s="4" t="str">
        <f>N60</f>
        <v>Generation X (born 1965-1980)</v>
      </c>
      <c r="F60" s="8" t="str">
        <f>O60</f>
        <v>Millennials &amp; Generation Z (born after 1980)</v>
      </c>
      <c r="G60" s="6"/>
      <c r="M60" t="s">
        <v>17</v>
      </c>
      <c r="N60" t="s">
        <v>18</v>
      </c>
      <c r="O60" t="s">
        <v>19</v>
      </c>
    </row>
    <row r="61" spans="1:15" x14ac:dyDescent="0.25">
      <c r="B61" t="s">
        <v>46</v>
      </c>
      <c r="C61" s="5">
        <f>L61/L64</f>
        <v>0.67334669338677355</v>
      </c>
      <c r="D61" s="5">
        <f>M61/M64</f>
        <v>0.67006802721088432</v>
      </c>
      <c r="E61" s="5">
        <f>N61/N64</f>
        <v>0.68924302788844627</v>
      </c>
      <c r="F61" s="9">
        <f>O61/O64</f>
        <v>0.66666666666666663</v>
      </c>
      <c r="G61" s="7"/>
      <c r="J61" t="s">
        <v>79</v>
      </c>
      <c r="K61" t="s">
        <v>46</v>
      </c>
      <c r="L61">
        <v>672</v>
      </c>
      <c r="M61">
        <v>197</v>
      </c>
      <c r="N61">
        <v>173</v>
      </c>
      <c r="O61">
        <v>302</v>
      </c>
    </row>
    <row r="62" spans="1:15" x14ac:dyDescent="0.25">
      <c r="B62" t="s">
        <v>47</v>
      </c>
      <c r="C62" s="5">
        <f>L62/L64</f>
        <v>0.25651302605210419</v>
      </c>
      <c r="D62" s="5">
        <f>M62/M64</f>
        <v>0.22789115646258504</v>
      </c>
      <c r="E62" s="5">
        <f>N62/N64</f>
        <v>0.23107569721115537</v>
      </c>
      <c r="F62" s="9">
        <f>O62/O64</f>
        <v>0.28918322295805737</v>
      </c>
      <c r="G62" s="7"/>
      <c r="K62" t="s">
        <v>47</v>
      </c>
      <c r="L62">
        <v>256</v>
      </c>
      <c r="M62">
        <v>67</v>
      </c>
      <c r="N62">
        <v>58</v>
      </c>
      <c r="O62">
        <v>131</v>
      </c>
    </row>
    <row r="63" spans="1:15" x14ac:dyDescent="0.25">
      <c r="B63" t="s">
        <v>48</v>
      </c>
      <c r="C63" s="5">
        <f>L63/L64</f>
        <v>7.0140280561122245E-2</v>
      </c>
      <c r="D63" s="5">
        <f>M63/M64</f>
        <v>0.10204081632653061</v>
      </c>
      <c r="E63" s="5">
        <f>N63/N64</f>
        <v>7.9681274900398405E-2</v>
      </c>
      <c r="F63" s="9">
        <f>O63/O64</f>
        <v>4.4150110375275942E-2</v>
      </c>
      <c r="G63" s="7"/>
      <c r="K63" t="s">
        <v>48</v>
      </c>
      <c r="L63">
        <v>70</v>
      </c>
      <c r="M63">
        <v>30</v>
      </c>
      <c r="N63">
        <v>20</v>
      </c>
      <c r="O63">
        <v>20</v>
      </c>
    </row>
    <row r="64" spans="1:15" x14ac:dyDescent="0.25">
      <c r="C64" s="2"/>
      <c r="D64" s="2"/>
      <c r="E64" s="2"/>
      <c r="F64" s="2"/>
      <c r="G64" s="2"/>
      <c r="J64" t="s">
        <v>1</v>
      </c>
      <c r="L64">
        <v>998</v>
      </c>
      <c r="M64">
        <v>294</v>
      </c>
      <c r="N64">
        <v>251</v>
      </c>
      <c r="O64">
        <v>453</v>
      </c>
    </row>
    <row r="72" spans="1:15" x14ac:dyDescent="0.25">
      <c r="J72" t="s">
        <v>84</v>
      </c>
    </row>
    <row r="73" spans="1:15" x14ac:dyDescent="0.25">
      <c r="J73" t="s">
        <v>0</v>
      </c>
    </row>
    <row r="74" spans="1:15" x14ac:dyDescent="0.25">
      <c r="A74" t="str">
        <f>J72</f>
        <v>Needed amendments -- Right to privacy * Collapsed Education Status Crosstabulation</v>
      </c>
      <c r="L74" t="s">
        <v>1</v>
      </c>
      <c r="M74" t="s">
        <v>20</v>
      </c>
    </row>
    <row r="75" spans="1:15" ht="80" x14ac:dyDescent="0.25">
      <c r="A75" s="1"/>
      <c r="B75" s="1"/>
      <c r="C75" s="4" t="s">
        <v>38</v>
      </c>
      <c r="D75" s="4" t="str">
        <f>M75</f>
        <v>No HS/HS Graduate</v>
      </c>
      <c r="E75" s="4" t="str">
        <f>N75</f>
        <v>Some College/2-year degree</v>
      </c>
      <c r="F75" s="8" t="str">
        <f>O75</f>
        <v>4-year degree/Post-Graduate Degree</v>
      </c>
      <c r="G75" s="6"/>
      <c r="M75" t="s">
        <v>21</v>
      </c>
      <c r="N75" t="s">
        <v>22</v>
      </c>
      <c r="O75" t="s">
        <v>23</v>
      </c>
    </row>
    <row r="76" spans="1:15" x14ac:dyDescent="0.25">
      <c r="B76" t="s">
        <v>46</v>
      </c>
      <c r="C76" s="5">
        <f>L76/L79</f>
        <v>0.67232767232767232</v>
      </c>
      <c r="D76" s="5">
        <f>M76/M79</f>
        <v>0.74734042553191493</v>
      </c>
      <c r="E76" s="5">
        <f>N76/N79</f>
        <v>0.67441860465116277</v>
      </c>
      <c r="F76" s="9">
        <f>O76/O79</f>
        <v>0.58333333333333337</v>
      </c>
      <c r="G76" s="7"/>
      <c r="J76" t="s">
        <v>79</v>
      </c>
      <c r="K76" t="s">
        <v>46</v>
      </c>
      <c r="L76">
        <v>673</v>
      </c>
      <c r="M76">
        <v>281</v>
      </c>
      <c r="N76">
        <v>203</v>
      </c>
      <c r="O76">
        <v>189</v>
      </c>
    </row>
    <row r="77" spans="1:15" x14ac:dyDescent="0.25">
      <c r="B77" t="s">
        <v>47</v>
      </c>
      <c r="C77" s="5">
        <f>L77/L79</f>
        <v>0.25674325674325676</v>
      </c>
      <c r="D77" s="5">
        <f>M77/M79</f>
        <v>0.21808510638297873</v>
      </c>
      <c r="E77" s="5">
        <f>N77/N79</f>
        <v>0.2425249169435216</v>
      </c>
      <c r="F77" s="9">
        <f>O77/O79</f>
        <v>0.31481481481481483</v>
      </c>
      <c r="G77" s="7"/>
      <c r="K77" t="s">
        <v>47</v>
      </c>
      <c r="L77">
        <v>257</v>
      </c>
      <c r="M77">
        <v>82</v>
      </c>
      <c r="N77">
        <v>73</v>
      </c>
      <c r="O77">
        <v>102</v>
      </c>
    </row>
    <row r="78" spans="1:15" x14ac:dyDescent="0.25">
      <c r="B78" t="s">
        <v>48</v>
      </c>
      <c r="C78" s="5">
        <f>L78/L79</f>
        <v>7.0929070929070928E-2</v>
      </c>
      <c r="D78" s="5">
        <f>M78/M79</f>
        <v>3.4574468085106384E-2</v>
      </c>
      <c r="E78" s="5">
        <f>N78/N79</f>
        <v>8.3056478405315617E-2</v>
      </c>
      <c r="F78" s="9">
        <f>O78/O79</f>
        <v>0.10185185185185185</v>
      </c>
      <c r="G78" s="7"/>
      <c r="K78" t="s">
        <v>48</v>
      </c>
      <c r="L78">
        <v>71</v>
      </c>
      <c r="M78">
        <v>13</v>
      </c>
      <c r="N78">
        <v>25</v>
      </c>
      <c r="O78">
        <v>33</v>
      </c>
    </row>
    <row r="79" spans="1:15" x14ac:dyDescent="0.25">
      <c r="C79" s="2"/>
      <c r="D79" s="2"/>
      <c r="E79" s="2"/>
      <c r="F79" s="2"/>
      <c r="G79" s="2"/>
      <c r="J79" t="s">
        <v>1</v>
      </c>
      <c r="L79">
        <v>1001</v>
      </c>
      <c r="M79">
        <v>376</v>
      </c>
      <c r="N79">
        <v>301</v>
      </c>
      <c r="O79">
        <v>324</v>
      </c>
    </row>
    <row r="87" spans="1:16" x14ac:dyDescent="0.25">
      <c r="J87" t="s">
        <v>85</v>
      </c>
    </row>
    <row r="88" spans="1:16" x14ac:dyDescent="0.25">
      <c r="J88" t="s">
        <v>0</v>
      </c>
    </row>
    <row r="89" spans="1:16" x14ac:dyDescent="0.25">
      <c r="A89" t="str">
        <f>J87</f>
        <v>Needed amendments -- Right to privacy * NC Region assigned by Zip Code Crosstabulation</v>
      </c>
      <c r="L89" t="s">
        <v>1</v>
      </c>
      <c r="M89" t="s">
        <v>24</v>
      </c>
    </row>
    <row r="90" spans="1:16" ht="60" x14ac:dyDescent="0.25">
      <c r="A90" s="1"/>
      <c r="B90" s="1"/>
      <c r="C90" s="4" t="s">
        <v>38</v>
      </c>
      <c r="D90" s="4" t="str">
        <f>M90</f>
        <v>Central City</v>
      </c>
      <c r="E90" s="4" t="str">
        <f>N90</f>
        <v>Urban Suburb</v>
      </c>
      <c r="F90" s="4" t="str">
        <f>O90</f>
        <v>Surrounding Suburban County</v>
      </c>
      <c r="G90" s="4" t="str">
        <f>P90</f>
        <v>Rural County</v>
      </c>
      <c r="M90" t="s">
        <v>25</v>
      </c>
      <c r="N90" t="s">
        <v>26</v>
      </c>
      <c r="O90" t="s">
        <v>27</v>
      </c>
      <c r="P90" t="s">
        <v>28</v>
      </c>
    </row>
    <row r="91" spans="1:16" x14ac:dyDescent="0.25">
      <c r="B91" t="s">
        <v>46</v>
      </c>
      <c r="C91" s="5">
        <f>L91/L94</f>
        <v>0.67267267267267272</v>
      </c>
      <c r="D91" s="5">
        <f>M91/M94</f>
        <v>0.69155844155844159</v>
      </c>
      <c r="E91" s="5">
        <f>N91/N94</f>
        <v>0.64313725490196083</v>
      </c>
      <c r="F91" s="5">
        <f>O91/O94</f>
        <v>0.65648854961832059</v>
      </c>
      <c r="G91" s="5">
        <f>P91/P94</f>
        <v>0.7068965517241379</v>
      </c>
      <c r="J91" t="s">
        <v>79</v>
      </c>
      <c r="K91" t="s">
        <v>46</v>
      </c>
      <c r="L91">
        <v>672</v>
      </c>
      <c r="M91">
        <v>213</v>
      </c>
      <c r="N91">
        <v>164</v>
      </c>
      <c r="O91">
        <v>172</v>
      </c>
      <c r="P91">
        <v>123</v>
      </c>
    </row>
    <row r="92" spans="1:16" x14ac:dyDescent="0.25">
      <c r="B92" t="s">
        <v>47</v>
      </c>
      <c r="C92" s="5">
        <f>L92/L94</f>
        <v>0.25725725725725723</v>
      </c>
      <c r="D92" s="5">
        <f>M92/M94</f>
        <v>0.2564935064935065</v>
      </c>
      <c r="E92" s="5">
        <f>N92/N94</f>
        <v>0.28627450980392155</v>
      </c>
      <c r="F92" s="5">
        <f>O92/O94</f>
        <v>0.26335877862595419</v>
      </c>
      <c r="G92" s="5">
        <f>P92/P94</f>
        <v>0.20689655172413793</v>
      </c>
      <c r="K92" t="s">
        <v>47</v>
      </c>
      <c r="L92">
        <v>257</v>
      </c>
      <c r="M92">
        <v>79</v>
      </c>
      <c r="N92">
        <v>73</v>
      </c>
      <c r="O92">
        <v>69</v>
      </c>
      <c r="P92">
        <v>36</v>
      </c>
    </row>
    <row r="93" spans="1:16" x14ac:dyDescent="0.25">
      <c r="B93" t="s">
        <v>48</v>
      </c>
      <c r="C93" s="5">
        <f>L93/L94</f>
        <v>7.0070070070070073E-2</v>
      </c>
      <c r="D93" s="5">
        <f>M93/M94</f>
        <v>5.1948051948051951E-2</v>
      </c>
      <c r="E93" s="5">
        <f>N93/N94</f>
        <v>7.0588235294117646E-2</v>
      </c>
      <c r="F93" s="5">
        <f>O93/O94</f>
        <v>8.0152671755725186E-2</v>
      </c>
      <c r="G93" s="5">
        <f>P93/P94</f>
        <v>8.6206896551724144E-2</v>
      </c>
      <c r="K93" t="s">
        <v>48</v>
      </c>
      <c r="L93">
        <v>70</v>
      </c>
      <c r="M93">
        <v>16</v>
      </c>
      <c r="N93">
        <v>18</v>
      </c>
      <c r="O93">
        <v>21</v>
      </c>
      <c r="P93">
        <v>15</v>
      </c>
    </row>
    <row r="94" spans="1:16" x14ac:dyDescent="0.25">
      <c r="C94" s="2"/>
      <c r="D94" s="2"/>
      <c r="E94" s="2"/>
      <c r="F94" s="2"/>
      <c r="G94" s="2"/>
      <c r="J94" t="s">
        <v>1</v>
      </c>
      <c r="L94">
        <v>999</v>
      </c>
      <c r="M94">
        <v>308</v>
      </c>
      <c r="N94">
        <v>255</v>
      </c>
      <c r="O94">
        <v>262</v>
      </c>
      <c r="P94">
        <v>174</v>
      </c>
    </row>
    <row r="102" spans="1:15" x14ac:dyDescent="0.25">
      <c r="J102" t="s">
        <v>86</v>
      </c>
    </row>
    <row r="103" spans="1:15" x14ac:dyDescent="0.25">
      <c r="J103" t="s">
        <v>0</v>
      </c>
    </row>
    <row r="104" spans="1:15" x14ac:dyDescent="0.25">
      <c r="A104" t="str">
        <f>J102</f>
        <v>Needed amendments -- Right to privacy * Collapsed Political Interest Crosstabulation</v>
      </c>
      <c r="L104" t="s">
        <v>1</v>
      </c>
      <c r="M104" t="s">
        <v>29</v>
      </c>
    </row>
    <row r="105" spans="1:15" ht="80" x14ac:dyDescent="0.25">
      <c r="A105" s="1"/>
      <c r="B105" s="1"/>
      <c r="C105" s="4" t="s">
        <v>38</v>
      </c>
      <c r="D105" s="4" t="str">
        <f>M105</f>
        <v>Most of the time</v>
      </c>
      <c r="E105" s="4" t="str">
        <f>N105</f>
        <v>Some of the time/Only now and then</v>
      </c>
      <c r="F105" s="8" t="str">
        <f>O105</f>
        <v>Hardly at all/Don't know</v>
      </c>
      <c r="G105" s="6"/>
      <c r="M105" t="s">
        <v>30</v>
      </c>
      <c r="N105" t="s">
        <v>31</v>
      </c>
      <c r="O105" t="s">
        <v>32</v>
      </c>
    </row>
    <row r="106" spans="1:15" x14ac:dyDescent="0.25">
      <c r="B106" t="s">
        <v>46</v>
      </c>
      <c r="C106" s="5">
        <f>L106/L109</f>
        <v>0.67267267267267272</v>
      </c>
      <c r="D106" s="5">
        <f>M106/M109</f>
        <v>0.66203703703703709</v>
      </c>
      <c r="E106" s="5">
        <f>N106/N109</f>
        <v>0.67230443974630016</v>
      </c>
      <c r="F106" s="9">
        <f>O106/O109</f>
        <v>0.72340425531914898</v>
      </c>
      <c r="G106" s="7"/>
      <c r="J106" t="s">
        <v>79</v>
      </c>
      <c r="K106" t="s">
        <v>46</v>
      </c>
      <c r="L106">
        <v>672</v>
      </c>
      <c r="M106">
        <v>286</v>
      </c>
      <c r="N106">
        <v>318</v>
      </c>
      <c r="O106">
        <v>68</v>
      </c>
    </row>
    <row r="107" spans="1:15" x14ac:dyDescent="0.25">
      <c r="B107" t="s">
        <v>47</v>
      </c>
      <c r="C107" s="5">
        <f>L107/L109</f>
        <v>0.25725725725725723</v>
      </c>
      <c r="D107" s="5">
        <f>M107/M109</f>
        <v>0.23379629629629631</v>
      </c>
      <c r="E107" s="5">
        <f>N107/N109</f>
        <v>0.28541226215644822</v>
      </c>
      <c r="F107" s="9">
        <f>O107/O109</f>
        <v>0.22340425531914893</v>
      </c>
      <c r="G107" s="7"/>
      <c r="K107" t="s">
        <v>47</v>
      </c>
      <c r="L107">
        <v>257</v>
      </c>
      <c r="M107">
        <v>101</v>
      </c>
      <c r="N107">
        <v>135</v>
      </c>
      <c r="O107">
        <v>21</v>
      </c>
    </row>
    <row r="108" spans="1:15" x14ac:dyDescent="0.25">
      <c r="B108" t="s">
        <v>48</v>
      </c>
      <c r="C108" s="5">
        <f>L108/L109</f>
        <v>7.0070070070070073E-2</v>
      </c>
      <c r="D108" s="5">
        <f>M108/M109</f>
        <v>0.10416666666666667</v>
      </c>
      <c r="E108" s="5">
        <f>N108/N109</f>
        <v>4.2283298097251586E-2</v>
      </c>
      <c r="F108" s="9">
        <f>O108/O109</f>
        <v>5.3191489361702128E-2</v>
      </c>
      <c r="G108" s="7"/>
      <c r="K108" t="s">
        <v>48</v>
      </c>
      <c r="L108">
        <v>70</v>
      </c>
      <c r="M108">
        <v>45</v>
      </c>
      <c r="N108">
        <v>20</v>
      </c>
      <c r="O108">
        <v>5</v>
      </c>
    </row>
    <row r="109" spans="1:15" x14ac:dyDescent="0.25">
      <c r="C109" s="2"/>
      <c r="D109" s="2"/>
      <c r="E109" s="2"/>
      <c r="F109" s="2"/>
      <c r="G109" s="2"/>
      <c r="J109" t="s">
        <v>1</v>
      </c>
      <c r="L109">
        <v>999</v>
      </c>
      <c r="M109">
        <v>432</v>
      </c>
      <c r="N109">
        <v>473</v>
      </c>
      <c r="O109">
        <v>94</v>
      </c>
    </row>
    <row r="117" spans="1:16" x14ac:dyDescent="0.25">
      <c r="J117" t="s">
        <v>87</v>
      </c>
    </row>
    <row r="118" spans="1:16" x14ac:dyDescent="0.25">
      <c r="J118" t="s">
        <v>0</v>
      </c>
    </row>
    <row r="119" spans="1:16" x14ac:dyDescent="0.25">
      <c r="A119" t="str">
        <f>J117</f>
        <v>Needed amendments -- Right to privacy * Presidential Vote Choice in 2024 (Collapsed) Crosstabulation</v>
      </c>
      <c r="L119" t="s">
        <v>1</v>
      </c>
      <c r="M119" t="s">
        <v>33</v>
      </c>
    </row>
    <row r="120" spans="1:16" ht="100" x14ac:dyDescent="0.25">
      <c r="A120" s="1"/>
      <c r="B120" s="1"/>
      <c r="C120" s="4" t="s">
        <v>38</v>
      </c>
      <c r="D120" s="4" t="str">
        <f>M120</f>
        <v>Voted for Kamala Harris for President in 2024</v>
      </c>
      <c r="E120" s="4" t="str">
        <f>N120</f>
        <v>Voted for Donald Trump for President in 2024</v>
      </c>
      <c r="F120" s="4" t="str">
        <f>O120</f>
        <v>Voted for third party candidate in 2024</v>
      </c>
      <c r="G120" s="4" t="str">
        <f>P120</f>
        <v>Did not vote for President in 2024</v>
      </c>
      <c r="M120" t="s">
        <v>34</v>
      </c>
      <c r="N120" t="s">
        <v>35</v>
      </c>
      <c r="O120" t="s">
        <v>36</v>
      </c>
      <c r="P120" t="s">
        <v>37</v>
      </c>
    </row>
    <row r="121" spans="1:16" x14ac:dyDescent="0.25">
      <c r="B121" t="s">
        <v>46</v>
      </c>
      <c r="C121" s="5">
        <f>L121/L124</f>
        <v>0.67200000000000004</v>
      </c>
      <c r="D121" s="5">
        <f>M121/M124</f>
        <v>0.69129287598944589</v>
      </c>
      <c r="E121" s="5">
        <f>N121/N124</f>
        <v>0.60804020100502509</v>
      </c>
      <c r="F121" s="5">
        <f>O121/O124</f>
        <v>0.7142857142857143</v>
      </c>
      <c r="G121" s="5">
        <f>P121/P124</f>
        <v>0.75462962962962965</v>
      </c>
      <c r="J121" t="s">
        <v>79</v>
      </c>
      <c r="K121" t="s">
        <v>46</v>
      </c>
      <c r="L121">
        <v>672</v>
      </c>
      <c r="M121">
        <v>262</v>
      </c>
      <c r="N121">
        <v>242</v>
      </c>
      <c r="O121">
        <v>5</v>
      </c>
      <c r="P121">
        <v>163</v>
      </c>
    </row>
    <row r="122" spans="1:16" x14ac:dyDescent="0.25">
      <c r="B122" t="s">
        <v>47</v>
      </c>
      <c r="C122" s="5">
        <f>L122/L124</f>
        <v>0.25700000000000001</v>
      </c>
      <c r="D122" s="5">
        <f>M122/M124</f>
        <v>0.25857519788918204</v>
      </c>
      <c r="E122" s="5">
        <f>N122/N124</f>
        <v>0.27638190954773867</v>
      </c>
      <c r="F122" s="5">
        <f>O122/O124</f>
        <v>0.14285714285714285</v>
      </c>
      <c r="G122" s="5">
        <f>P122/P124</f>
        <v>0.22222222222222221</v>
      </c>
      <c r="K122" t="s">
        <v>47</v>
      </c>
      <c r="L122">
        <v>257</v>
      </c>
      <c r="M122">
        <v>98</v>
      </c>
      <c r="N122">
        <v>110</v>
      </c>
      <c r="O122">
        <v>1</v>
      </c>
      <c r="P122">
        <v>48</v>
      </c>
    </row>
    <row r="123" spans="1:16" x14ac:dyDescent="0.25">
      <c r="B123" t="s">
        <v>48</v>
      </c>
      <c r="C123" s="5">
        <f>L123/L124</f>
        <v>7.0999999999999994E-2</v>
      </c>
      <c r="D123" s="5">
        <f>M123/M124</f>
        <v>5.0131926121372031E-2</v>
      </c>
      <c r="E123" s="5">
        <f>N123/N124</f>
        <v>0.11557788944723618</v>
      </c>
      <c r="F123" s="5">
        <f>O123/O124</f>
        <v>0.14285714285714285</v>
      </c>
      <c r="G123" s="5">
        <f>P123/P124</f>
        <v>2.3148148148148147E-2</v>
      </c>
      <c r="K123" t="s">
        <v>48</v>
      </c>
      <c r="L123">
        <v>71</v>
      </c>
      <c r="M123">
        <v>19</v>
      </c>
      <c r="N123">
        <v>46</v>
      </c>
      <c r="O123">
        <v>1</v>
      </c>
      <c r="P123">
        <v>5</v>
      </c>
    </row>
    <row r="124" spans="1:16" x14ac:dyDescent="0.25">
      <c r="C124" s="2"/>
      <c r="D124" s="2"/>
      <c r="E124" s="2"/>
      <c r="F124" s="2"/>
      <c r="G124" s="2"/>
      <c r="J124" t="s">
        <v>1</v>
      </c>
      <c r="L124">
        <v>1000</v>
      </c>
      <c r="M124">
        <v>379</v>
      </c>
      <c r="N124">
        <v>398</v>
      </c>
      <c r="O124">
        <v>7</v>
      </c>
      <c r="P124">
        <v>216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F04FD-EACA-3A48-869C-5EF443A8571A}">
  <dimension ref="A1:P124"/>
  <sheetViews>
    <sheetView showGridLines="0" workbookViewId="0">
      <selection activeCell="B7" sqref="B7"/>
    </sheetView>
  </sheetViews>
  <sheetFormatPr baseColWidth="10" defaultRowHeight="19" x14ac:dyDescent="0.25"/>
  <cols>
    <col min="2" max="2" width="27.140625" customWidth="1"/>
    <col min="5" max="5" width="11.7109375" customWidth="1"/>
    <col min="11" max="11" width="21.42578125" customWidth="1"/>
  </cols>
  <sheetData>
    <row r="1" spans="1:16" x14ac:dyDescent="0.25">
      <c r="J1" t="s">
        <v>263</v>
      </c>
    </row>
    <row r="2" spans="1:16" x14ac:dyDescent="0.25">
      <c r="J2" t="s">
        <v>0</v>
      </c>
    </row>
    <row r="3" spans="1:16" x14ac:dyDescent="0.25">
      <c r="A3" t="str">
        <f>J1</f>
        <v>Needed amendments -- Require a balanced budget for the federal government * Initial Partisan Self-Identification Crosstabulation</v>
      </c>
      <c r="L3" t="s">
        <v>1</v>
      </c>
      <c r="M3" t="s">
        <v>258</v>
      </c>
    </row>
    <row r="4" spans="1:16" s="1" customFormat="1" ht="60" x14ac:dyDescent="0.25">
      <c r="C4" s="4" t="s">
        <v>38</v>
      </c>
      <c r="D4" s="4" t="str">
        <f>M4</f>
        <v>Democratic Self-ID (initial)</v>
      </c>
      <c r="E4" s="4" t="str">
        <f>N4</f>
        <v>Independent Self-ID (initial)</v>
      </c>
      <c r="F4" s="4" t="str">
        <f>O4</f>
        <v>Republican Self-ID (initial)</v>
      </c>
      <c r="G4" s="4" t="str">
        <f>P4</f>
        <v>All others/not sure</v>
      </c>
      <c r="M4" s="1" t="s">
        <v>2</v>
      </c>
      <c r="N4" s="1" t="s">
        <v>3</v>
      </c>
      <c r="O4" s="1" t="s">
        <v>4</v>
      </c>
      <c r="P4" s="1" t="s">
        <v>5</v>
      </c>
    </row>
    <row r="5" spans="1:16" ht="20" x14ac:dyDescent="0.25">
      <c r="B5" s="1" t="s">
        <v>46</v>
      </c>
      <c r="C5" s="5">
        <f>L5/L8</f>
        <v>0.61938061938061939</v>
      </c>
      <c r="D5" s="5">
        <f>M5/M8</f>
        <v>0.58146964856230032</v>
      </c>
      <c r="E5" s="5">
        <f>N5/N8</f>
        <v>0.62416107382550334</v>
      </c>
      <c r="F5" s="5">
        <f>O5/O8</f>
        <v>0.67192429022082023</v>
      </c>
      <c r="G5" s="5">
        <f>P5/P8</f>
        <v>0.53424657534246578</v>
      </c>
      <c r="J5" t="s">
        <v>88</v>
      </c>
      <c r="K5" t="s">
        <v>46</v>
      </c>
      <c r="L5">
        <v>620</v>
      </c>
      <c r="M5">
        <v>182</v>
      </c>
      <c r="N5">
        <v>186</v>
      </c>
      <c r="O5">
        <v>213</v>
      </c>
      <c r="P5">
        <v>39</v>
      </c>
    </row>
    <row r="6" spans="1:16" ht="20" x14ac:dyDescent="0.25">
      <c r="B6" s="1" t="s">
        <v>47</v>
      </c>
      <c r="C6" s="5">
        <f>L6/L8</f>
        <v>0.27872127872127872</v>
      </c>
      <c r="D6" s="5">
        <f>M6/M8</f>
        <v>0.31309904153354634</v>
      </c>
      <c r="E6" s="5">
        <f>N6/N8</f>
        <v>0.29865771812080538</v>
      </c>
      <c r="F6" s="5">
        <f>O6/O8</f>
        <v>0.20189274447949526</v>
      </c>
      <c r="G6" s="5">
        <f>P6/P8</f>
        <v>0.38356164383561642</v>
      </c>
      <c r="K6" t="s">
        <v>47</v>
      </c>
      <c r="L6">
        <v>279</v>
      </c>
      <c r="M6">
        <v>98</v>
      </c>
      <c r="N6">
        <v>89</v>
      </c>
      <c r="O6">
        <v>64</v>
      </c>
      <c r="P6">
        <v>28</v>
      </c>
    </row>
    <row r="7" spans="1:16" ht="20" x14ac:dyDescent="0.25">
      <c r="B7" s="1" t="s">
        <v>48</v>
      </c>
      <c r="C7" s="5">
        <f>L7/L8</f>
        <v>0.1018981018981019</v>
      </c>
      <c r="D7" s="5">
        <f>M7/M8</f>
        <v>0.10543130990415335</v>
      </c>
      <c r="E7" s="5">
        <f>N7/N8</f>
        <v>7.7181208053691275E-2</v>
      </c>
      <c r="F7" s="5">
        <f>O7/O8</f>
        <v>0.12618296529968454</v>
      </c>
      <c r="G7" s="5">
        <f>P7/P8</f>
        <v>8.2191780821917804E-2</v>
      </c>
      <c r="K7" t="s">
        <v>48</v>
      </c>
      <c r="L7">
        <v>102</v>
      </c>
      <c r="M7">
        <v>33</v>
      </c>
      <c r="N7">
        <v>23</v>
      </c>
      <c r="O7">
        <v>40</v>
      </c>
      <c r="P7">
        <v>6</v>
      </c>
    </row>
    <row r="8" spans="1:16" x14ac:dyDescent="0.25">
      <c r="C8" s="2"/>
      <c r="D8" s="2"/>
      <c r="E8" s="2"/>
      <c r="F8" s="2"/>
      <c r="G8" s="2"/>
      <c r="J8" t="s">
        <v>1</v>
      </c>
      <c r="L8">
        <v>1001</v>
      </c>
      <c r="M8">
        <v>313</v>
      </c>
      <c r="N8">
        <v>298</v>
      </c>
      <c r="O8">
        <v>317</v>
      </c>
      <c r="P8">
        <v>73</v>
      </c>
    </row>
    <row r="15" spans="1:16" x14ac:dyDescent="0.25">
      <c r="B15" t="s">
        <v>45</v>
      </c>
      <c r="J15" t="s">
        <v>89</v>
      </c>
    </row>
    <row r="16" spans="1:16" x14ac:dyDescent="0.25">
      <c r="J16" t="s">
        <v>0</v>
      </c>
    </row>
    <row r="17" spans="1:16" x14ac:dyDescent="0.25">
      <c r="A17" t="str">
        <f>J15</f>
        <v>Needed amendments -- Require a balanced budget for the federal government * Collapsed Ideology Crosstabulation</v>
      </c>
      <c r="L17" t="s">
        <v>1</v>
      </c>
      <c r="M17" t="s">
        <v>6</v>
      </c>
    </row>
    <row r="18" spans="1:16" ht="40" x14ac:dyDescent="0.25">
      <c r="A18" s="1"/>
      <c r="B18" s="3"/>
      <c r="C18" s="4" t="s">
        <v>38</v>
      </c>
      <c r="D18" s="4" t="str">
        <f>M18</f>
        <v>Very/Liberal</v>
      </c>
      <c r="E18" s="4" t="str">
        <f>N18</f>
        <v>Moderate</v>
      </c>
      <c r="F18" s="4" t="str">
        <f>O18</f>
        <v>Very/Conservative</v>
      </c>
      <c r="G18" s="4" t="str">
        <f>P18</f>
        <v>Not sure</v>
      </c>
      <c r="M18" t="s">
        <v>7</v>
      </c>
      <c r="N18" t="s">
        <v>8</v>
      </c>
      <c r="O18" t="s">
        <v>9</v>
      </c>
      <c r="P18" t="s">
        <v>10</v>
      </c>
    </row>
    <row r="19" spans="1:16" x14ac:dyDescent="0.25">
      <c r="B19" t="s">
        <v>46</v>
      </c>
      <c r="C19" s="5">
        <f>L19/L22</f>
        <v>0.61838161838161843</v>
      </c>
      <c r="D19" s="5">
        <f>M19/M22</f>
        <v>0.48523206751054854</v>
      </c>
      <c r="E19" s="5">
        <f>N19/N22</f>
        <v>0.60518731988472618</v>
      </c>
      <c r="F19" s="5">
        <f>O19/O22</f>
        <v>0.72093023255813948</v>
      </c>
      <c r="G19" s="5">
        <f>P19/P22</f>
        <v>0.63013698630136983</v>
      </c>
      <c r="J19" t="s">
        <v>88</v>
      </c>
      <c r="K19" t="s">
        <v>46</v>
      </c>
      <c r="L19">
        <v>619</v>
      </c>
      <c r="M19">
        <v>115</v>
      </c>
      <c r="N19">
        <v>210</v>
      </c>
      <c r="O19">
        <v>248</v>
      </c>
      <c r="P19">
        <v>46</v>
      </c>
    </row>
    <row r="20" spans="1:16" x14ac:dyDescent="0.25">
      <c r="B20" t="s">
        <v>47</v>
      </c>
      <c r="C20" s="5">
        <f>L20/L22</f>
        <v>0.27872127872127872</v>
      </c>
      <c r="D20" s="5">
        <f>M20/M22</f>
        <v>0.34177215189873417</v>
      </c>
      <c r="E20" s="5">
        <f>N20/N22</f>
        <v>0.29971181556195964</v>
      </c>
      <c r="F20" s="5">
        <f>O20/O22</f>
        <v>0.20348837209302326</v>
      </c>
      <c r="G20" s="5">
        <f>P20/P22</f>
        <v>0.32876712328767121</v>
      </c>
      <c r="K20" t="s">
        <v>47</v>
      </c>
      <c r="L20">
        <v>279</v>
      </c>
      <c r="M20">
        <v>81</v>
      </c>
      <c r="N20">
        <v>104</v>
      </c>
      <c r="O20">
        <v>70</v>
      </c>
      <c r="P20">
        <v>24</v>
      </c>
    </row>
    <row r="21" spans="1:16" x14ac:dyDescent="0.25">
      <c r="B21" t="s">
        <v>48</v>
      </c>
      <c r="C21" s="5">
        <f>L21/L22</f>
        <v>0.1028971028971029</v>
      </c>
      <c r="D21" s="5">
        <f>M21/M22</f>
        <v>0.1729957805907173</v>
      </c>
      <c r="E21" s="5">
        <f>N21/N22</f>
        <v>9.5100864553314124E-2</v>
      </c>
      <c r="F21" s="5">
        <f>O21/O22</f>
        <v>7.5581395348837205E-2</v>
      </c>
      <c r="G21" s="5">
        <f>P21/P22</f>
        <v>4.1095890410958902E-2</v>
      </c>
      <c r="K21" t="s">
        <v>48</v>
      </c>
      <c r="L21">
        <v>103</v>
      </c>
      <c r="M21">
        <v>41</v>
      </c>
      <c r="N21">
        <v>33</v>
      </c>
      <c r="O21">
        <v>26</v>
      </c>
      <c r="P21">
        <v>3</v>
      </c>
    </row>
    <row r="22" spans="1:16" x14ac:dyDescent="0.25">
      <c r="C22" s="2"/>
      <c r="D22" s="2"/>
      <c r="E22" s="2"/>
      <c r="F22" s="2"/>
      <c r="G22" s="2"/>
      <c r="J22" t="s">
        <v>1</v>
      </c>
      <c r="L22">
        <v>1001</v>
      </c>
      <c r="M22">
        <v>237</v>
      </c>
      <c r="N22">
        <v>347</v>
      </c>
      <c r="O22">
        <v>344</v>
      </c>
      <c r="P22">
        <v>73</v>
      </c>
    </row>
    <row r="30" spans="1:16" x14ac:dyDescent="0.25">
      <c r="J30" t="s">
        <v>90</v>
      </c>
    </row>
    <row r="31" spans="1:16" x14ac:dyDescent="0.25">
      <c r="J31" t="s">
        <v>0</v>
      </c>
    </row>
    <row r="32" spans="1:16" x14ac:dyDescent="0.25">
      <c r="A32" t="str">
        <f>J30</f>
        <v>Needed amendments -- Require a balanced budget for the federal government * Race-Ethnicity Combined Crosstabulation</v>
      </c>
      <c r="L32" t="s">
        <v>1</v>
      </c>
      <c r="M32" t="s">
        <v>11</v>
      </c>
    </row>
    <row r="33" spans="1:16" ht="60" x14ac:dyDescent="0.25">
      <c r="A33" s="1"/>
      <c r="B33" s="1"/>
      <c r="C33" s="4" t="s">
        <v>38</v>
      </c>
      <c r="D33" s="4" t="str">
        <f>M33</f>
        <v>White non-Hispanic</v>
      </c>
      <c r="E33" s="4" t="str">
        <f>N33</f>
        <v>Black non-Hispanic</v>
      </c>
      <c r="F33" s="4" t="str">
        <f>O33</f>
        <v>Hispanic/Latino (any race)</v>
      </c>
      <c r="G33" s="4" t="str">
        <f>P33</f>
        <v>All other races</v>
      </c>
      <c r="M33" t="s">
        <v>12</v>
      </c>
      <c r="N33" t="s">
        <v>13</v>
      </c>
      <c r="O33" t="s">
        <v>14</v>
      </c>
      <c r="P33" t="s">
        <v>15</v>
      </c>
    </row>
    <row r="34" spans="1:16" x14ac:dyDescent="0.25">
      <c r="B34" t="s">
        <v>46</v>
      </c>
      <c r="C34" s="5">
        <f>L34/L37</f>
        <v>0.61899999999999999</v>
      </c>
      <c r="D34" s="5">
        <f>M34/M37</f>
        <v>0.61491628614916283</v>
      </c>
      <c r="E34" s="5">
        <f>N34/N37</f>
        <v>0.60663507109004744</v>
      </c>
      <c r="F34" s="5">
        <f>O34/O37</f>
        <v>0.61643835616438358</v>
      </c>
      <c r="G34" s="5">
        <f>P34/P37</f>
        <v>0.71186440677966101</v>
      </c>
      <c r="J34" t="s">
        <v>88</v>
      </c>
      <c r="K34" t="s">
        <v>46</v>
      </c>
      <c r="L34">
        <v>619</v>
      </c>
      <c r="M34">
        <v>404</v>
      </c>
      <c r="N34">
        <v>128</v>
      </c>
      <c r="O34">
        <v>45</v>
      </c>
      <c r="P34">
        <v>42</v>
      </c>
    </row>
    <row r="35" spans="1:16" x14ac:dyDescent="0.25">
      <c r="B35" t="s">
        <v>47</v>
      </c>
      <c r="C35" s="5">
        <f>L35/L37</f>
        <v>0.27900000000000003</v>
      </c>
      <c r="D35" s="5">
        <f>M35/M37</f>
        <v>0.27549467275494671</v>
      </c>
      <c r="E35" s="5">
        <f>N35/N37</f>
        <v>0.31753554502369669</v>
      </c>
      <c r="F35" s="5">
        <f>O35/O37</f>
        <v>0.27397260273972601</v>
      </c>
      <c r="G35" s="5">
        <f>P35/P37</f>
        <v>0.1864406779661017</v>
      </c>
      <c r="K35" t="s">
        <v>47</v>
      </c>
      <c r="L35">
        <v>279</v>
      </c>
      <c r="M35">
        <v>181</v>
      </c>
      <c r="N35">
        <v>67</v>
      </c>
      <c r="O35">
        <v>20</v>
      </c>
      <c r="P35">
        <v>11</v>
      </c>
    </row>
    <row r="36" spans="1:16" x14ac:dyDescent="0.25">
      <c r="B36" t="s">
        <v>48</v>
      </c>
      <c r="C36" s="5">
        <f>L36/L37</f>
        <v>0.10199999999999999</v>
      </c>
      <c r="D36" s="5">
        <f>M36/M37</f>
        <v>0.1095890410958904</v>
      </c>
      <c r="E36" s="5">
        <f>N36/N37</f>
        <v>7.582938388625593E-2</v>
      </c>
      <c r="F36" s="5">
        <f>O36/O37</f>
        <v>0.1095890410958904</v>
      </c>
      <c r="G36" s="5">
        <f>P36/P37</f>
        <v>0.10169491525423729</v>
      </c>
      <c r="K36" t="s">
        <v>48</v>
      </c>
      <c r="L36">
        <v>102</v>
      </c>
      <c r="M36">
        <v>72</v>
      </c>
      <c r="N36">
        <v>16</v>
      </c>
      <c r="O36">
        <v>8</v>
      </c>
      <c r="P36">
        <v>6</v>
      </c>
    </row>
    <row r="37" spans="1:16" x14ac:dyDescent="0.25">
      <c r="C37" s="2"/>
      <c r="D37" s="2"/>
      <c r="E37" s="2"/>
      <c r="F37" s="2"/>
      <c r="G37" s="2"/>
      <c r="J37" t="s">
        <v>1</v>
      </c>
      <c r="L37">
        <v>1000</v>
      </c>
      <c r="M37">
        <v>657</v>
      </c>
      <c r="N37">
        <v>211</v>
      </c>
      <c r="O37">
        <v>73</v>
      </c>
      <c r="P37">
        <v>59</v>
      </c>
    </row>
    <row r="44" spans="1:16" x14ac:dyDescent="0.25">
      <c r="J44" t="s">
        <v>91</v>
      </c>
    </row>
    <row r="45" spans="1:16" x14ac:dyDescent="0.25">
      <c r="J45" t="s">
        <v>0</v>
      </c>
    </row>
    <row r="46" spans="1:16" x14ac:dyDescent="0.25">
      <c r="A46" t="str">
        <f>J44</f>
        <v>Needed amendments -- Require a balanced budget for the federal government * Gender Crosstabulation</v>
      </c>
      <c r="L46" t="s">
        <v>1</v>
      </c>
      <c r="M46" t="s">
        <v>49</v>
      </c>
    </row>
    <row r="47" spans="1:16" ht="20" x14ac:dyDescent="0.25">
      <c r="A47" s="1"/>
      <c r="B47" s="1"/>
      <c r="C47" s="4" t="s">
        <v>38</v>
      </c>
      <c r="D47" s="4" t="str">
        <f>M47</f>
        <v>Male</v>
      </c>
      <c r="E47" s="4" t="str">
        <f>N47</f>
        <v>Female</v>
      </c>
      <c r="M47" t="s">
        <v>50</v>
      </c>
      <c r="N47" t="s">
        <v>51</v>
      </c>
    </row>
    <row r="48" spans="1:16" x14ac:dyDescent="0.25">
      <c r="B48" t="s">
        <v>46</v>
      </c>
      <c r="C48" s="5">
        <f>L48/L51</f>
        <v>0.61899999999999999</v>
      </c>
      <c r="D48" s="5">
        <f>M48/M51</f>
        <v>0.55555555555555558</v>
      </c>
      <c r="E48" s="5">
        <f>N48/N51</f>
        <v>0.67686424474187379</v>
      </c>
      <c r="J48" t="s">
        <v>88</v>
      </c>
      <c r="K48" t="s">
        <v>46</v>
      </c>
      <c r="L48">
        <v>619</v>
      </c>
      <c r="M48">
        <v>265</v>
      </c>
      <c r="N48">
        <v>354</v>
      </c>
    </row>
    <row r="49" spans="1:16" x14ac:dyDescent="0.25">
      <c r="B49" t="s">
        <v>47</v>
      </c>
      <c r="C49" s="5">
        <f>L49/L51</f>
        <v>0.27900000000000003</v>
      </c>
      <c r="D49" s="5">
        <f>M49/M51</f>
        <v>0.31865828092243187</v>
      </c>
      <c r="E49" s="5">
        <f>N49/N51</f>
        <v>0.24282982791586999</v>
      </c>
      <c r="K49" t="s">
        <v>47</v>
      </c>
      <c r="L49">
        <v>279</v>
      </c>
      <c r="M49">
        <v>152</v>
      </c>
      <c r="N49">
        <v>127</v>
      </c>
    </row>
    <row r="50" spans="1:16" x14ac:dyDescent="0.25">
      <c r="B50" t="s">
        <v>48</v>
      </c>
      <c r="C50" s="5">
        <f>L50/L51</f>
        <v>0.10199999999999999</v>
      </c>
      <c r="D50" s="5">
        <f>M50/M51</f>
        <v>0.12578616352201258</v>
      </c>
      <c r="E50" s="5">
        <f>N50/N51</f>
        <v>8.0305927342256209E-2</v>
      </c>
      <c r="K50" t="s">
        <v>48</v>
      </c>
      <c r="L50">
        <v>102</v>
      </c>
      <c r="M50">
        <v>60</v>
      </c>
      <c r="N50">
        <v>42</v>
      </c>
    </row>
    <row r="51" spans="1:16" x14ac:dyDescent="0.25">
      <c r="J51" t="s">
        <v>1</v>
      </c>
      <c r="L51">
        <v>1000</v>
      </c>
      <c r="M51">
        <v>477</v>
      </c>
      <c r="N51">
        <v>523</v>
      </c>
    </row>
    <row r="57" spans="1:16" x14ac:dyDescent="0.25">
      <c r="J57" t="s">
        <v>92</v>
      </c>
    </row>
    <row r="58" spans="1:16" x14ac:dyDescent="0.25">
      <c r="J58" t="s">
        <v>0</v>
      </c>
    </row>
    <row r="59" spans="1:16" x14ac:dyDescent="0.25">
      <c r="A59" t="str">
        <f>J57</f>
        <v>Needed amendments -- Require a balanced budget for the federal government * Collapsed Generation Cohorts Crosstabulation</v>
      </c>
      <c r="L59" t="s">
        <v>1</v>
      </c>
      <c r="M59" t="s">
        <v>16</v>
      </c>
      <c r="P59" t="s">
        <v>1</v>
      </c>
    </row>
    <row r="60" spans="1:16" ht="120" x14ac:dyDescent="0.25">
      <c r="A60" s="1"/>
      <c r="B60" s="1"/>
      <c r="C60" s="4" t="s">
        <v>38</v>
      </c>
      <c r="D60" s="4" t="str">
        <f>M60</f>
        <v>Silent &amp; Boomer Generation (born before 1965)</v>
      </c>
      <c r="E60" s="4" t="str">
        <f>N60</f>
        <v>Generation X (born 1965-1980)</v>
      </c>
      <c r="F60" s="8" t="str">
        <f>O60</f>
        <v>Millennials &amp; Generation Z (born after 1980)</v>
      </c>
      <c r="G60" s="6"/>
      <c r="M60" t="s">
        <v>17</v>
      </c>
      <c r="N60" t="s">
        <v>18</v>
      </c>
      <c r="O60" t="s">
        <v>19</v>
      </c>
    </row>
    <row r="61" spans="1:16" x14ac:dyDescent="0.25">
      <c r="B61" t="s">
        <v>46</v>
      </c>
      <c r="C61" s="5">
        <f>L61/L64</f>
        <v>0.61961961961961964</v>
      </c>
      <c r="D61" s="5">
        <f>M61/M64</f>
        <v>0.6745762711864407</v>
      </c>
      <c r="E61" s="5">
        <f>N61/N64</f>
        <v>0.63745019920318724</v>
      </c>
      <c r="F61" s="9">
        <f>O61/O64</f>
        <v>0.57395143487858724</v>
      </c>
      <c r="G61" s="7"/>
      <c r="J61" t="s">
        <v>88</v>
      </c>
      <c r="K61" t="s">
        <v>46</v>
      </c>
      <c r="L61">
        <v>619</v>
      </c>
      <c r="M61">
        <v>199</v>
      </c>
      <c r="N61">
        <v>160</v>
      </c>
      <c r="O61">
        <v>260</v>
      </c>
      <c r="P61">
        <v>619</v>
      </c>
    </row>
    <row r="62" spans="1:16" x14ac:dyDescent="0.25">
      <c r="B62" t="s">
        <v>47</v>
      </c>
      <c r="C62" s="5">
        <f>L62/L64</f>
        <v>0.27827827827827828</v>
      </c>
      <c r="D62" s="5">
        <f>M62/M64</f>
        <v>0.25423728813559321</v>
      </c>
      <c r="E62" s="5">
        <f>N62/N64</f>
        <v>0.25896414342629481</v>
      </c>
      <c r="F62" s="9">
        <f>O62/O64</f>
        <v>0.30463576158940397</v>
      </c>
      <c r="G62" s="7"/>
      <c r="K62" t="s">
        <v>47</v>
      </c>
      <c r="L62">
        <v>278</v>
      </c>
      <c r="M62">
        <v>75</v>
      </c>
      <c r="N62">
        <v>65</v>
      </c>
      <c r="O62">
        <v>138</v>
      </c>
      <c r="P62">
        <v>278</v>
      </c>
    </row>
    <row r="63" spans="1:16" x14ac:dyDescent="0.25">
      <c r="B63" t="s">
        <v>48</v>
      </c>
      <c r="C63" s="5">
        <f>L63/L64</f>
        <v>0.1021021021021021</v>
      </c>
      <c r="D63" s="5">
        <f>M63/M64</f>
        <v>7.1186440677966104E-2</v>
      </c>
      <c r="E63" s="5">
        <f>N63/N64</f>
        <v>0.10358565737051793</v>
      </c>
      <c r="F63" s="9">
        <f>O63/O64</f>
        <v>0.12141280353200883</v>
      </c>
      <c r="G63" s="7"/>
      <c r="K63" t="s">
        <v>48</v>
      </c>
      <c r="L63">
        <v>102</v>
      </c>
      <c r="M63">
        <v>21</v>
      </c>
      <c r="N63">
        <v>26</v>
      </c>
      <c r="O63">
        <v>55</v>
      </c>
      <c r="P63">
        <v>102</v>
      </c>
    </row>
    <row r="64" spans="1:16" x14ac:dyDescent="0.25">
      <c r="C64" s="2"/>
      <c r="D64" s="2"/>
      <c r="E64" s="2"/>
      <c r="F64" s="2"/>
      <c r="G64" s="2"/>
      <c r="J64" t="s">
        <v>1</v>
      </c>
      <c r="L64">
        <v>999</v>
      </c>
      <c r="M64">
        <v>295</v>
      </c>
      <c r="N64">
        <v>251</v>
      </c>
      <c r="O64">
        <v>453</v>
      </c>
      <c r="P64">
        <v>999</v>
      </c>
    </row>
    <row r="72" spans="1:16" x14ac:dyDescent="0.25">
      <c r="J72" t="s">
        <v>93</v>
      </c>
    </row>
    <row r="73" spans="1:16" x14ac:dyDescent="0.25">
      <c r="J73" t="s">
        <v>0</v>
      </c>
    </row>
    <row r="74" spans="1:16" x14ac:dyDescent="0.25">
      <c r="A74" t="str">
        <f>J72</f>
        <v>Needed amendments -- Require a balanced budget for the federal government * Collapsed Education Status Crosstabulation</v>
      </c>
      <c r="L74" t="s">
        <v>1</v>
      </c>
      <c r="M74" t="s">
        <v>20</v>
      </c>
      <c r="P74" t="s">
        <v>1</v>
      </c>
    </row>
    <row r="75" spans="1:16" ht="80" x14ac:dyDescent="0.25">
      <c r="A75" s="1"/>
      <c r="B75" s="1"/>
      <c r="C75" s="4" t="s">
        <v>38</v>
      </c>
      <c r="D75" s="4" t="str">
        <f>M75</f>
        <v>No HS/HS Graduate</v>
      </c>
      <c r="E75" s="4" t="str">
        <f>N75</f>
        <v>Some College/2-year degree</v>
      </c>
      <c r="F75" s="8" t="str">
        <f>O75</f>
        <v>4-year degree/Post-Graduate Degree</v>
      </c>
      <c r="G75" s="6"/>
      <c r="M75" t="s">
        <v>21</v>
      </c>
      <c r="N75" t="s">
        <v>22</v>
      </c>
      <c r="O75" t="s">
        <v>23</v>
      </c>
    </row>
    <row r="76" spans="1:16" x14ac:dyDescent="0.25">
      <c r="B76" t="s">
        <v>46</v>
      </c>
      <c r="C76" s="5">
        <f>L76/L79</f>
        <v>0.61938061938061939</v>
      </c>
      <c r="D76" s="5">
        <f>M76/M79</f>
        <v>0.68085106382978722</v>
      </c>
      <c r="E76" s="5">
        <f>N76/N79</f>
        <v>0.63455149501661134</v>
      </c>
      <c r="F76" s="9">
        <f>O76/O79</f>
        <v>0.53395061728395066</v>
      </c>
      <c r="G76" s="7"/>
      <c r="J76" t="s">
        <v>88</v>
      </c>
      <c r="K76" t="s">
        <v>46</v>
      </c>
      <c r="L76">
        <v>620</v>
      </c>
      <c r="M76">
        <v>256</v>
      </c>
      <c r="N76">
        <v>191</v>
      </c>
      <c r="O76">
        <v>173</v>
      </c>
      <c r="P76">
        <v>620</v>
      </c>
    </row>
    <row r="77" spans="1:16" x14ac:dyDescent="0.25">
      <c r="B77" t="s">
        <v>47</v>
      </c>
      <c r="C77" s="5">
        <f>L77/L79</f>
        <v>0.27872127872127872</v>
      </c>
      <c r="D77" s="5">
        <f>M77/M79</f>
        <v>0.23936170212765959</v>
      </c>
      <c r="E77" s="5">
        <f>N77/N79</f>
        <v>0.26578073089700999</v>
      </c>
      <c r="F77" s="9">
        <f>O77/O79</f>
        <v>0.33641975308641975</v>
      </c>
      <c r="G77" s="7"/>
      <c r="K77" t="s">
        <v>47</v>
      </c>
      <c r="L77">
        <v>279</v>
      </c>
      <c r="M77">
        <v>90</v>
      </c>
      <c r="N77">
        <v>80</v>
      </c>
      <c r="O77">
        <v>109</v>
      </c>
      <c r="P77">
        <v>279</v>
      </c>
    </row>
    <row r="78" spans="1:16" x14ac:dyDescent="0.25">
      <c r="B78" t="s">
        <v>48</v>
      </c>
      <c r="C78" s="5">
        <f>L78/L79</f>
        <v>0.1018981018981019</v>
      </c>
      <c r="D78" s="5">
        <f>M78/M79</f>
        <v>7.9787234042553196E-2</v>
      </c>
      <c r="E78" s="5">
        <f>N78/N79</f>
        <v>9.9667774086378738E-2</v>
      </c>
      <c r="F78" s="9">
        <f>O78/O79</f>
        <v>0.12962962962962962</v>
      </c>
      <c r="G78" s="7"/>
      <c r="K78" t="s">
        <v>48</v>
      </c>
      <c r="L78">
        <v>102</v>
      </c>
      <c r="M78">
        <v>30</v>
      </c>
      <c r="N78">
        <v>30</v>
      </c>
      <c r="O78">
        <v>42</v>
      </c>
      <c r="P78">
        <v>102</v>
      </c>
    </row>
    <row r="79" spans="1:16" x14ac:dyDescent="0.25">
      <c r="C79" s="2"/>
      <c r="D79" s="2"/>
      <c r="E79" s="2"/>
      <c r="F79" s="2"/>
      <c r="G79" s="2"/>
      <c r="J79" t="s">
        <v>1</v>
      </c>
      <c r="L79">
        <v>1001</v>
      </c>
      <c r="M79">
        <v>376</v>
      </c>
      <c r="N79">
        <v>301</v>
      </c>
      <c r="O79">
        <v>324</v>
      </c>
      <c r="P79">
        <v>1001</v>
      </c>
    </row>
    <row r="87" spans="1:16" x14ac:dyDescent="0.25">
      <c r="J87" t="s">
        <v>94</v>
      </c>
    </row>
    <row r="88" spans="1:16" x14ac:dyDescent="0.25">
      <c r="J88" t="s">
        <v>0</v>
      </c>
    </row>
    <row r="89" spans="1:16" x14ac:dyDescent="0.25">
      <c r="A89" t="str">
        <f>J87</f>
        <v>Needed amendments -- Require a balanced budget for the federal government * NC Region assigned by Zip Code Crosstabulation</v>
      </c>
      <c r="L89" t="s">
        <v>1</v>
      </c>
      <c r="M89" t="s">
        <v>24</v>
      </c>
    </row>
    <row r="90" spans="1:16" ht="60" x14ac:dyDescent="0.25">
      <c r="A90" s="1"/>
      <c r="B90" s="1"/>
      <c r="C90" s="4" t="s">
        <v>38</v>
      </c>
      <c r="D90" s="4" t="str">
        <f>M90</f>
        <v>Central City</v>
      </c>
      <c r="E90" s="4" t="str">
        <f>N90</f>
        <v>Urban Suburb</v>
      </c>
      <c r="F90" s="4" t="str">
        <f>O90</f>
        <v>Surrounding Suburban County</v>
      </c>
      <c r="G90" s="4" t="str">
        <f>P90</f>
        <v>Rural County</v>
      </c>
      <c r="M90" t="s">
        <v>25</v>
      </c>
      <c r="N90" t="s">
        <v>26</v>
      </c>
      <c r="O90" t="s">
        <v>27</v>
      </c>
      <c r="P90" t="s">
        <v>28</v>
      </c>
    </row>
    <row r="91" spans="1:16" x14ac:dyDescent="0.25">
      <c r="B91" t="s">
        <v>46</v>
      </c>
      <c r="C91" s="5">
        <f>L91/L94</f>
        <v>0.61776447105788423</v>
      </c>
      <c r="D91" s="5">
        <f>M91/M94</f>
        <v>0.58766233766233766</v>
      </c>
      <c r="E91" s="5">
        <f>N91/N94</f>
        <v>0.59765625</v>
      </c>
      <c r="F91" s="5">
        <f>O91/O94</f>
        <v>0.64638783269961975</v>
      </c>
      <c r="G91" s="5">
        <f>P91/P94</f>
        <v>0.65714285714285714</v>
      </c>
      <c r="J91" t="s">
        <v>88</v>
      </c>
      <c r="K91" t="s">
        <v>46</v>
      </c>
      <c r="L91">
        <v>619</v>
      </c>
      <c r="M91">
        <v>181</v>
      </c>
      <c r="N91">
        <v>153</v>
      </c>
      <c r="O91">
        <v>170</v>
      </c>
      <c r="P91">
        <v>115</v>
      </c>
    </row>
    <row r="92" spans="1:16" x14ac:dyDescent="0.25">
      <c r="B92" t="s">
        <v>47</v>
      </c>
      <c r="C92" s="5">
        <f>L92/L94</f>
        <v>0.27944111776447106</v>
      </c>
      <c r="D92" s="5">
        <f>M92/M94</f>
        <v>0.2857142857142857</v>
      </c>
      <c r="E92" s="5">
        <f>N92/N94</f>
        <v>0.296875</v>
      </c>
      <c r="F92" s="5">
        <f>O92/O94</f>
        <v>0.28136882129277568</v>
      </c>
      <c r="G92" s="5">
        <f>P92/P94</f>
        <v>0.24</v>
      </c>
      <c r="K92" t="s">
        <v>47</v>
      </c>
      <c r="L92">
        <v>280</v>
      </c>
      <c r="M92">
        <v>88</v>
      </c>
      <c r="N92">
        <v>76</v>
      </c>
      <c r="O92">
        <v>74</v>
      </c>
      <c r="P92">
        <v>42</v>
      </c>
    </row>
    <row r="93" spans="1:16" x14ac:dyDescent="0.25">
      <c r="B93" t="s">
        <v>48</v>
      </c>
      <c r="C93" s="5">
        <f>L93/L94</f>
        <v>0.10279441117764471</v>
      </c>
      <c r="D93" s="5">
        <f>M93/M94</f>
        <v>0.12662337662337661</v>
      </c>
      <c r="E93" s="5">
        <f>N93/N94</f>
        <v>0.10546875</v>
      </c>
      <c r="F93" s="5">
        <f>O93/O94</f>
        <v>7.2243346007604556E-2</v>
      </c>
      <c r="G93" s="5">
        <f>P93/P94</f>
        <v>0.10285714285714286</v>
      </c>
      <c r="K93" t="s">
        <v>48</v>
      </c>
      <c r="L93">
        <v>103</v>
      </c>
      <c r="M93">
        <v>39</v>
      </c>
      <c r="N93">
        <v>27</v>
      </c>
      <c r="O93">
        <v>19</v>
      </c>
      <c r="P93">
        <v>18</v>
      </c>
    </row>
    <row r="94" spans="1:16" x14ac:dyDescent="0.25">
      <c r="C94" s="2"/>
      <c r="D94" s="2"/>
      <c r="E94" s="2"/>
      <c r="F94" s="2"/>
      <c r="G94" s="2"/>
      <c r="J94" t="s">
        <v>1</v>
      </c>
      <c r="L94">
        <v>1002</v>
      </c>
      <c r="M94">
        <v>308</v>
      </c>
      <c r="N94">
        <v>256</v>
      </c>
      <c r="O94">
        <v>263</v>
      </c>
      <c r="P94">
        <v>175</v>
      </c>
    </row>
    <row r="102" spans="1:15" x14ac:dyDescent="0.25">
      <c r="J102" t="s">
        <v>95</v>
      </c>
    </row>
    <row r="103" spans="1:15" x14ac:dyDescent="0.25">
      <c r="J103" t="s">
        <v>0</v>
      </c>
    </row>
    <row r="104" spans="1:15" x14ac:dyDescent="0.25">
      <c r="A104" t="str">
        <f>J102</f>
        <v>Needed amendments -- Require a balanced budget for the federal government * Collapsed Political Interest Crosstabulation</v>
      </c>
      <c r="L104" t="s">
        <v>1</v>
      </c>
      <c r="M104" t="s">
        <v>29</v>
      </c>
    </row>
    <row r="105" spans="1:15" ht="80" x14ac:dyDescent="0.25">
      <c r="A105" s="1"/>
      <c r="B105" s="1"/>
      <c r="C105" s="4" t="s">
        <v>38</v>
      </c>
      <c r="D105" s="4" t="str">
        <f>M105</f>
        <v>Most of the time</v>
      </c>
      <c r="E105" s="4" t="str">
        <f>N105</f>
        <v>Some of the time/Only now and then</v>
      </c>
      <c r="F105" s="8" t="str">
        <f>O105</f>
        <v>Hardly at all/Don't know</v>
      </c>
      <c r="G105" s="6"/>
      <c r="M105" t="s">
        <v>30</v>
      </c>
      <c r="N105" t="s">
        <v>31</v>
      </c>
      <c r="O105" t="s">
        <v>32</v>
      </c>
    </row>
    <row r="106" spans="1:15" x14ac:dyDescent="0.25">
      <c r="B106" t="s">
        <v>46</v>
      </c>
      <c r="C106" s="5">
        <f>L106/L109</f>
        <v>0.61961961961961964</v>
      </c>
      <c r="D106" s="5">
        <f>M106/M109</f>
        <v>0.56712962962962965</v>
      </c>
      <c r="E106" s="5">
        <f>N106/N109</f>
        <v>0.66666666666666663</v>
      </c>
      <c r="F106" s="9">
        <f>O106/O109</f>
        <v>0.62365591397849462</v>
      </c>
      <c r="G106" s="7"/>
      <c r="J106" t="s">
        <v>88</v>
      </c>
      <c r="K106" t="s">
        <v>46</v>
      </c>
      <c r="L106">
        <v>619</v>
      </c>
      <c r="M106">
        <v>245</v>
      </c>
      <c r="N106">
        <v>316</v>
      </c>
      <c r="O106">
        <v>58</v>
      </c>
    </row>
    <row r="107" spans="1:15" x14ac:dyDescent="0.25">
      <c r="B107" t="s">
        <v>47</v>
      </c>
      <c r="C107" s="5">
        <f>L107/L109</f>
        <v>0.27827827827827828</v>
      </c>
      <c r="D107" s="5">
        <f>M107/M109</f>
        <v>0.3125</v>
      </c>
      <c r="E107" s="5">
        <f>N107/N109</f>
        <v>0.24683544303797469</v>
      </c>
      <c r="F107" s="9">
        <f>O107/O109</f>
        <v>0.27956989247311825</v>
      </c>
      <c r="G107" s="7"/>
      <c r="K107" t="s">
        <v>47</v>
      </c>
      <c r="L107">
        <v>278</v>
      </c>
      <c r="M107">
        <v>135</v>
      </c>
      <c r="N107">
        <v>117</v>
      </c>
      <c r="O107">
        <v>26</v>
      </c>
    </row>
    <row r="108" spans="1:15" x14ac:dyDescent="0.25">
      <c r="B108" t="s">
        <v>48</v>
      </c>
      <c r="C108" s="5">
        <f>L108/L109</f>
        <v>0.1021021021021021</v>
      </c>
      <c r="D108" s="5">
        <f>M108/M109</f>
        <v>0.12037037037037036</v>
      </c>
      <c r="E108" s="5">
        <f>N108/N109</f>
        <v>8.6497890295358648E-2</v>
      </c>
      <c r="F108" s="9">
        <f>O108/O109</f>
        <v>9.6774193548387094E-2</v>
      </c>
      <c r="G108" s="7"/>
      <c r="K108" t="s">
        <v>48</v>
      </c>
      <c r="L108">
        <v>102</v>
      </c>
      <c r="M108">
        <v>52</v>
      </c>
      <c r="N108">
        <v>41</v>
      </c>
      <c r="O108">
        <v>9</v>
      </c>
    </row>
    <row r="109" spans="1:15" x14ac:dyDescent="0.25">
      <c r="C109" s="2"/>
      <c r="D109" s="2"/>
      <c r="E109" s="2"/>
      <c r="F109" s="2"/>
      <c r="G109" s="2"/>
      <c r="J109" t="s">
        <v>1</v>
      </c>
      <c r="L109">
        <v>999</v>
      </c>
      <c r="M109">
        <v>432</v>
      </c>
      <c r="N109">
        <v>474</v>
      </c>
      <c r="O109">
        <v>93</v>
      </c>
    </row>
    <row r="117" spans="1:16" x14ac:dyDescent="0.25">
      <c r="J117" t="s">
        <v>96</v>
      </c>
    </row>
    <row r="118" spans="1:16" x14ac:dyDescent="0.25">
      <c r="J118" t="s">
        <v>0</v>
      </c>
    </row>
    <row r="119" spans="1:16" x14ac:dyDescent="0.25">
      <c r="A119" t="str">
        <f>J117</f>
        <v>Needed amendments -- Require a balanced budget for the federal government * Presidential Vote Choice in 2024 (Collapsed) Crosstabulation</v>
      </c>
      <c r="L119" t="s">
        <v>1</v>
      </c>
      <c r="M119" t="s">
        <v>33</v>
      </c>
    </row>
    <row r="120" spans="1:16" ht="100" x14ac:dyDescent="0.25">
      <c r="A120" s="1"/>
      <c r="B120" s="1"/>
      <c r="C120" s="4" t="s">
        <v>38</v>
      </c>
      <c r="D120" s="4" t="str">
        <f>M120</f>
        <v>Voted for Kamala Harris for President in 2024</v>
      </c>
      <c r="E120" s="4" t="str">
        <f>N120</f>
        <v>Voted for Donald Trump for President in 2024</v>
      </c>
      <c r="F120" s="4" t="str">
        <f>O120</f>
        <v>Voted for third party candidate in 2024</v>
      </c>
      <c r="G120" s="4" t="str">
        <f>P120</f>
        <v>Did not vote for President in 2024</v>
      </c>
      <c r="M120" t="s">
        <v>34</v>
      </c>
      <c r="N120" t="s">
        <v>35</v>
      </c>
      <c r="O120" t="s">
        <v>36</v>
      </c>
      <c r="P120" t="s">
        <v>37</v>
      </c>
    </row>
    <row r="121" spans="1:16" x14ac:dyDescent="0.25">
      <c r="B121" t="s">
        <v>46</v>
      </c>
      <c r="C121" s="5">
        <f>L121/L124</f>
        <v>0.61776447105788423</v>
      </c>
      <c r="D121" s="5">
        <f>M121/M124</f>
        <v>0.54617414248021112</v>
      </c>
      <c r="E121" s="5">
        <f>N121/N124</f>
        <v>0.68421052631578949</v>
      </c>
      <c r="F121" s="5">
        <f>O121/O124</f>
        <v>0.5714285714285714</v>
      </c>
      <c r="G121" s="5">
        <f>P121/P124</f>
        <v>0.62211981566820274</v>
      </c>
      <c r="J121" t="s">
        <v>88</v>
      </c>
      <c r="K121" t="s">
        <v>46</v>
      </c>
      <c r="L121">
        <v>619</v>
      </c>
      <c r="M121">
        <v>207</v>
      </c>
      <c r="N121">
        <v>273</v>
      </c>
      <c r="O121">
        <v>4</v>
      </c>
      <c r="P121">
        <v>135</v>
      </c>
    </row>
    <row r="122" spans="1:16" x14ac:dyDescent="0.25">
      <c r="B122" t="s">
        <v>47</v>
      </c>
      <c r="C122" s="5">
        <f>L122/L124</f>
        <v>0.27944111776447106</v>
      </c>
      <c r="D122" s="5">
        <f>M122/M124</f>
        <v>0.33773087071240104</v>
      </c>
      <c r="E122" s="5">
        <f>N122/N124</f>
        <v>0.22807017543859648</v>
      </c>
      <c r="F122" s="5">
        <f>O122/O124</f>
        <v>0.2857142857142857</v>
      </c>
      <c r="G122" s="5">
        <f>P122/P124</f>
        <v>0.27188940092165897</v>
      </c>
      <c r="K122" t="s">
        <v>47</v>
      </c>
      <c r="L122">
        <v>280</v>
      </c>
      <c r="M122">
        <v>128</v>
      </c>
      <c r="N122">
        <v>91</v>
      </c>
      <c r="O122">
        <v>2</v>
      </c>
      <c r="P122">
        <v>59</v>
      </c>
    </row>
    <row r="123" spans="1:16" x14ac:dyDescent="0.25">
      <c r="B123" t="s">
        <v>48</v>
      </c>
      <c r="C123" s="5">
        <f>L123/L124</f>
        <v>0.10279441117764471</v>
      </c>
      <c r="D123" s="5">
        <f>M123/M124</f>
        <v>0.11609498680738786</v>
      </c>
      <c r="E123" s="5">
        <f>N123/N124</f>
        <v>8.771929824561403E-2</v>
      </c>
      <c r="F123" s="5">
        <f>O123/O124</f>
        <v>0.14285714285714285</v>
      </c>
      <c r="G123" s="5">
        <f>P123/P124</f>
        <v>0.10599078341013825</v>
      </c>
      <c r="K123" t="s">
        <v>48</v>
      </c>
      <c r="L123">
        <v>103</v>
      </c>
      <c r="M123">
        <v>44</v>
      </c>
      <c r="N123">
        <v>35</v>
      </c>
      <c r="O123">
        <v>1</v>
      </c>
      <c r="P123">
        <v>23</v>
      </c>
    </row>
    <row r="124" spans="1:16" x14ac:dyDescent="0.25">
      <c r="C124" s="2"/>
      <c r="D124" s="2"/>
      <c r="E124" s="2"/>
      <c r="F124" s="2"/>
      <c r="G124" s="2"/>
      <c r="J124" t="s">
        <v>1</v>
      </c>
      <c r="L124">
        <v>1002</v>
      </c>
      <c r="M124">
        <v>379</v>
      </c>
      <c r="N124">
        <v>399</v>
      </c>
      <c r="O124">
        <v>7</v>
      </c>
      <c r="P124">
        <v>217</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FE4F1-AD2D-834C-9ECC-EBFE608FFA85}">
  <dimension ref="A1:P124"/>
  <sheetViews>
    <sheetView showGridLines="0" workbookViewId="0">
      <selection activeCell="B7" sqref="B7"/>
    </sheetView>
  </sheetViews>
  <sheetFormatPr baseColWidth="10" defaultRowHeight="19" x14ac:dyDescent="0.25"/>
  <cols>
    <col min="2" max="2" width="27.140625" customWidth="1"/>
    <col min="5" max="5" width="11.7109375" customWidth="1"/>
    <col min="11" max="11" width="21.42578125" customWidth="1"/>
  </cols>
  <sheetData>
    <row r="1" spans="1:16" x14ac:dyDescent="0.25">
      <c r="J1" t="s">
        <v>264</v>
      </c>
    </row>
    <row r="2" spans="1:16" x14ac:dyDescent="0.25">
      <c r="J2" t="s">
        <v>0</v>
      </c>
    </row>
    <row r="3" spans="1:16" x14ac:dyDescent="0.25">
      <c r="A3" t="str">
        <f>J1</f>
        <v>Needed amendments -- Prohibit partisan gerrymandering, or the drawing of congressional districts to favor one party * Initial Partisan Self-Identification Crosstabulation</v>
      </c>
      <c r="L3" t="s">
        <v>1</v>
      </c>
      <c r="M3" t="s">
        <v>258</v>
      </c>
    </row>
    <row r="4" spans="1:16" s="1" customFormat="1" ht="60" x14ac:dyDescent="0.25">
      <c r="C4" s="4" t="s">
        <v>38</v>
      </c>
      <c r="D4" s="4" t="str">
        <f>M4</f>
        <v>Democratic Self-ID (initial)</v>
      </c>
      <c r="E4" s="4" t="str">
        <f>N4</f>
        <v>Independent Self-ID (initial)</v>
      </c>
      <c r="F4" s="4" t="str">
        <f>O4</f>
        <v>Republican Self-ID (initial)</v>
      </c>
      <c r="G4" s="4" t="str">
        <f>P4</f>
        <v>All others/not sure</v>
      </c>
      <c r="M4" s="1" t="s">
        <v>2</v>
      </c>
      <c r="N4" s="1" t="s">
        <v>3</v>
      </c>
      <c r="O4" s="1" t="s">
        <v>4</v>
      </c>
      <c r="P4" s="1" t="s">
        <v>5</v>
      </c>
    </row>
    <row r="5" spans="1:16" ht="20" x14ac:dyDescent="0.25">
      <c r="B5" s="1" t="s">
        <v>46</v>
      </c>
      <c r="C5" s="5">
        <f>L5/L8</f>
        <v>0.58958958958958962</v>
      </c>
      <c r="D5" s="5">
        <f>M5/M8</f>
        <v>0.7138263665594855</v>
      </c>
      <c r="E5" s="5">
        <f>N5/N8</f>
        <v>0.60402684563758391</v>
      </c>
      <c r="F5" s="5">
        <f>O5/O8</f>
        <v>0.43670886075949367</v>
      </c>
      <c r="G5" s="5">
        <f>P5/P8</f>
        <v>0.66216216216216217</v>
      </c>
      <c r="J5" t="s">
        <v>97</v>
      </c>
      <c r="K5" t="s">
        <v>46</v>
      </c>
      <c r="L5">
        <v>589</v>
      </c>
      <c r="M5">
        <v>222</v>
      </c>
      <c r="N5">
        <v>180</v>
      </c>
      <c r="O5">
        <v>138</v>
      </c>
      <c r="P5">
        <v>49</v>
      </c>
    </row>
    <row r="6" spans="1:16" ht="20" x14ac:dyDescent="0.25">
      <c r="B6" s="1" t="s">
        <v>47</v>
      </c>
      <c r="C6" s="5">
        <f>L6/L8</f>
        <v>0.28128128128128127</v>
      </c>
      <c r="D6" s="5">
        <f>M6/M8</f>
        <v>0.21221864951768488</v>
      </c>
      <c r="E6" s="5">
        <f>N6/N8</f>
        <v>0.27516778523489932</v>
      </c>
      <c r="F6" s="5">
        <f>O6/O8</f>
        <v>0.35759493670886078</v>
      </c>
      <c r="G6" s="5">
        <f>P6/P8</f>
        <v>0.27027027027027029</v>
      </c>
      <c r="K6" t="s">
        <v>47</v>
      </c>
      <c r="L6">
        <v>281</v>
      </c>
      <c r="M6">
        <v>66</v>
      </c>
      <c r="N6">
        <v>82</v>
      </c>
      <c r="O6">
        <v>113</v>
      </c>
      <c r="P6">
        <v>20</v>
      </c>
    </row>
    <row r="7" spans="1:16" ht="20" x14ac:dyDescent="0.25">
      <c r="B7" s="1" t="s">
        <v>48</v>
      </c>
      <c r="C7" s="5">
        <f>L7/L8</f>
        <v>0.12912912912912913</v>
      </c>
      <c r="D7" s="5">
        <f>M7/M8</f>
        <v>7.3954983922829579E-2</v>
      </c>
      <c r="E7" s="5">
        <f>N7/N8</f>
        <v>0.12080536912751678</v>
      </c>
      <c r="F7" s="5">
        <f>O7/O8</f>
        <v>0.20569620253164558</v>
      </c>
      <c r="G7" s="5">
        <f>P7/P8</f>
        <v>6.7567567567567571E-2</v>
      </c>
      <c r="K7" t="s">
        <v>48</v>
      </c>
      <c r="L7">
        <v>129</v>
      </c>
      <c r="M7">
        <v>23</v>
      </c>
      <c r="N7">
        <v>36</v>
      </c>
      <c r="O7">
        <v>65</v>
      </c>
      <c r="P7">
        <v>5</v>
      </c>
    </row>
    <row r="8" spans="1:16" x14ac:dyDescent="0.25">
      <c r="C8" s="2"/>
      <c r="D8" s="2"/>
      <c r="E8" s="2"/>
      <c r="F8" s="2"/>
      <c r="G8" s="2"/>
      <c r="J8" t="s">
        <v>1</v>
      </c>
      <c r="L8">
        <v>999</v>
      </c>
      <c r="M8">
        <v>311</v>
      </c>
      <c r="N8">
        <v>298</v>
      </c>
      <c r="O8">
        <v>316</v>
      </c>
      <c r="P8">
        <v>74</v>
      </c>
    </row>
    <row r="15" spans="1:16" x14ac:dyDescent="0.25">
      <c r="B15" t="s">
        <v>45</v>
      </c>
      <c r="J15" t="s">
        <v>98</v>
      </c>
    </row>
    <row r="16" spans="1:16" x14ac:dyDescent="0.25">
      <c r="J16" t="s">
        <v>0</v>
      </c>
    </row>
    <row r="17" spans="1:16" x14ac:dyDescent="0.25">
      <c r="A17" t="str">
        <f>J15</f>
        <v>Needed amendments -- Prohibit partisan gerrymandering, or the drawing of congressional districts to favor one party * Collapsed Ideology Crosstabulation</v>
      </c>
      <c r="L17" t="s">
        <v>1</v>
      </c>
      <c r="M17" t="s">
        <v>6</v>
      </c>
    </row>
    <row r="18" spans="1:16" ht="40" x14ac:dyDescent="0.25">
      <c r="A18" s="1"/>
      <c r="B18" s="3"/>
      <c r="C18" s="4" t="s">
        <v>38</v>
      </c>
      <c r="D18" s="4" t="str">
        <f>M18</f>
        <v>Very/Liberal</v>
      </c>
      <c r="E18" s="4" t="str">
        <f>N18</f>
        <v>Moderate</v>
      </c>
      <c r="F18" s="4" t="str">
        <f>O18</f>
        <v>Very/Conservative</v>
      </c>
      <c r="G18" s="4" t="str">
        <f>P18</f>
        <v>Not sure</v>
      </c>
      <c r="M18" t="s">
        <v>7</v>
      </c>
      <c r="N18" t="s">
        <v>8</v>
      </c>
      <c r="O18" t="s">
        <v>9</v>
      </c>
      <c r="P18" t="s">
        <v>10</v>
      </c>
    </row>
    <row r="19" spans="1:16" x14ac:dyDescent="0.25">
      <c r="B19" t="s">
        <v>46</v>
      </c>
      <c r="C19" s="5">
        <f>L19/L22</f>
        <v>0.59</v>
      </c>
      <c r="D19" s="5">
        <f>M19/M22</f>
        <v>0.80425531914893622</v>
      </c>
      <c r="E19" s="5">
        <f>N19/N22</f>
        <v>0.59482758620689657</v>
      </c>
      <c r="F19" s="5">
        <f>O19/O22</f>
        <v>0.44606413994169097</v>
      </c>
      <c r="G19" s="5">
        <f>P19/P22</f>
        <v>0.55405405405405406</v>
      </c>
      <c r="J19" t="s">
        <v>97</v>
      </c>
      <c r="K19" t="s">
        <v>46</v>
      </c>
      <c r="L19">
        <v>590</v>
      </c>
      <c r="M19">
        <v>189</v>
      </c>
      <c r="N19">
        <v>207</v>
      </c>
      <c r="O19">
        <v>153</v>
      </c>
      <c r="P19">
        <v>41</v>
      </c>
    </row>
    <row r="20" spans="1:16" x14ac:dyDescent="0.25">
      <c r="B20" t="s">
        <v>47</v>
      </c>
      <c r="C20" s="5">
        <f>L20/L22</f>
        <v>0.28100000000000003</v>
      </c>
      <c r="D20" s="5">
        <f>M20/M22</f>
        <v>0.15319148936170213</v>
      </c>
      <c r="E20" s="5">
        <f>N20/N22</f>
        <v>0.30747126436781608</v>
      </c>
      <c r="F20" s="5">
        <f>O20/O22</f>
        <v>0.33527696793002915</v>
      </c>
      <c r="G20" s="5">
        <f>P20/P22</f>
        <v>0.3108108108108108</v>
      </c>
      <c r="K20" t="s">
        <v>47</v>
      </c>
      <c r="L20">
        <v>281</v>
      </c>
      <c r="M20">
        <v>36</v>
      </c>
      <c r="N20">
        <v>107</v>
      </c>
      <c r="O20">
        <v>115</v>
      </c>
      <c r="P20">
        <v>23</v>
      </c>
    </row>
    <row r="21" spans="1:16" x14ac:dyDescent="0.25">
      <c r="B21" t="s">
        <v>48</v>
      </c>
      <c r="C21" s="5">
        <f>L21/L22</f>
        <v>0.129</v>
      </c>
      <c r="D21" s="5">
        <f>M21/M22</f>
        <v>4.2553191489361701E-2</v>
      </c>
      <c r="E21" s="5">
        <f>N21/N22</f>
        <v>9.7701149425287362E-2</v>
      </c>
      <c r="F21" s="5">
        <f>O21/O22</f>
        <v>0.21865889212827988</v>
      </c>
      <c r="G21" s="5">
        <f>P21/P22</f>
        <v>0.13513513513513514</v>
      </c>
      <c r="K21" t="s">
        <v>48</v>
      </c>
      <c r="L21">
        <v>129</v>
      </c>
      <c r="M21">
        <v>10</v>
      </c>
      <c r="N21">
        <v>34</v>
      </c>
      <c r="O21">
        <v>75</v>
      </c>
      <c r="P21">
        <v>10</v>
      </c>
    </row>
    <row r="22" spans="1:16" x14ac:dyDescent="0.25">
      <c r="C22" s="2"/>
      <c r="D22" s="2"/>
      <c r="E22" s="2"/>
      <c r="F22" s="2"/>
      <c r="G22" s="2"/>
      <c r="J22" t="s">
        <v>1</v>
      </c>
      <c r="L22">
        <v>1000</v>
      </c>
      <c r="M22">
        <v>235</v>
      </c>
      <c r="N22">
        <v>348</v>
      </c>
      <c r="O22">
        <v>343</v>
      </c>
      <c r="P22">
        <v>74</v>
      </c>
    </row>
    <row r="30" spans="1:16" x14ac:dyDescent="0.25">
      <c r="J30" t="s">
        <v>99</v>
      </c>
    </row>
    <row r="31" spans="1:16" x14ac:dyDescent="0.25">
      <c r="J31" t="s">
        <v>0</v>
      </c>
    </row>
    <row r="32" spans="1:16" x14ac:dyDescent="0.25">
      <c r="A32" t="str">
        <f>J30</f>
        <v>Needed amendments -- Prohibit partisan gerrymandering, or the drawing of congressional districts to favor one party * Race-Ethnicity Combined Crosstabulation</v>
      </c>
      <c r="L32" t="s">
        <v>1</v>
      </c>
      <c r="M32" t="s">
        <v>11</v>
      </c>
    </row>
    <row r="33" spans="1:16" ht="60" x14ac:dyDescent="0.25">
      <c r="A33" s="1"/>
      <c r="B33" s="1"/>
      <c r="C33" s="4" t="s">
        <v>38</v>
      </c>
      <c r="D33" s="4" t="str">
        <f>M33</f>
        <v>White non-Hispanic</v>
      </c>
      <c r="E33" s="4" t="str">
        <f>N33</f>
        <v>Black non-Hispanic</v>
      </c>
      <c r="F33" s="4" t="str">
        <f>O33</f>
        <v>Hispanic/Latino (any race)</v>
      </c>
      <c r="G33" s="4" t="str">
        <f>P33</f>
        <v>All other races</v>
      </c>
      <c r="M33" t="s">
        <v>12</v>
      </c>
      <c r="N33" t="s">
        <v>13</v>
      </c>
      <c r="O33" t="s">
        <v>14</v>
      </c>
      <c r="P33" t="s">
        <v>15</v>
      </c>
    </row>
    <row r="34" spans="1:16" x14ac:dyDescent="0.25">
      <c r="B34" t="s">
        <v>46</v>
      </c>
      <c r="C34" s="5">
        <f>L34/L37</f>
        <v>0.59018036072144286</v>
      </c>
      <c r="D34" s="5">
        <f>M34/M37</f>
        <v>0.58079268292682928</v>
      </c>
      <c r="E34" s="5">
        <f>N34/N37</f>
        <v>0.61904761904761907</v>
      </c>
      <c r="F34" s="5">
        <f>O34/O37</f>
        <v>0.52054794520547942</v>
      </c>
      <c r="G34" s="5">
        <f>P34/P37</f>
        <v>0.67796610169491522</v>
      </c>
      <c r="J34" t="s">
        <v>97</v>
      </c>
      <c r="K34" t="s">
        <v>46</v>
      </c>
      <c r="L34">
        <v>589</v>
      </c>
      <c r="M34">
        <v>381</v>
      </c>
      <c r="N34">
        <v>130</v>
      </c>
      <c r="O34">
        <v>38</v>
      </c>
      <c r="P34">
        <v>40</v>
      </c>
    </row>
    <row r="35" spans="1:16" x14ac:dyDescent="0.25">
      <c r="B35" t="s">
        <v>47</v>
      </c>
      <c r="C35" s="5">
        <f>L35/L37</f>
        <v>0.28056112224448898</v>
      </c>
      <c r="D35" s="5">
        <f>M35/M37</f>
        <v>0.28201219512195119</v>
      </c>
      <c r="E35" s="5">
        <f>N35/N37</f>
        <v>0.25238095238095237</v>
      </c>
      <c r="F35" s="5">
        <f>O35/O37</f>
        <v>0.41095890410958902</v>
      </c>
      <c r="G35" s="5">
        <f>P35/P37</f>
        <v>0.20338983050847459</v>
      </c>
      <c r="K35" t="s">
        <v>47</v>
      </c>
      <c r="L35">
        <v>280</v>
      </c>
      <c r="M35">
        <v>185</v>
      </c>
      <c r="N35">
        <v>53</v>
      </c>
      <c r="O35">
        <v>30</v>
      </c>
      <c r="P35">
        <v>12</v>
      </c>
    </row>
    <row r="36" spans="1:16" x14ac:dyDescent="0.25">
      <c r="B36" t="s">
        <v>48</v>
      </c>
      <c r="C36" s="5">
        <f>L36/L37</f>
        <v>0.12925851703406813</v>
      </c>
      <c r="D36" s="5">
        <f>M36/M37</f>
        <v>0.13719512195121952</v>
      </c>
      <c r="E36" s="5">
        <f>N36/N37</f>
        <v>0.12857142857142856</v>
      </c>
      <c r="F36" s="5">
        <f>O36/O37</f>
        <v>6.8493150684931503E-2</v>
      </c>
      <c r="G36" s="5">
        <f>P36/P37</f>
        <v>0.11864406779661017</v>
      </c>
      <c r="K36" t="s">
        <v>48</v>
      </c>
      <c r="L36">
        <v>129</v>
      </c>
      <c r="M36">
        <v>90</v>
      </c>
      <c r="N36">
        <v>27</v>
      </c>
      <c r="O36">
        <v>5</v>
      </c>
      <c r="P36">
        <v>7</v>
      </c>
    </row>
    <row r="37" spans="1:16" x14ac:dyDescent="0.25">
      <c r="C37" s="2"/>
      <c r="D37" s="2"/>
      <c r="E37" s="2"/>
      <c r="F37" s="2"/>
      <c r="G37" s="2"/>
      <c r="J37" t="s">
        <v>1</v>
      </c>
      <c r="L37">
        <v>998</v>
      </c>
      <c r="M37">
        <v>656</v>
      </c>
      <c r="N37">
        <v>210</v>
      </c>
      <c r="O37">
        <v>73</v>
      </c>
      <c r="P37">
        <v>59</v>
      </c>
    </row>
    <row r="44" spans="1:16" x14ac:dyDescent="0.25">
      <c r="J44" t="s">
        <v>100</v>
      </c>
    </row>
    <row r="45" spans="1:16" x14ac:dyDescent="0.25">
      <c r="J45" t="s">
        <v>0</v>
      </c>
    </row>
    <row r="46" spans="1:16" x14ac:dyDescent="0.25">
      <c r="A46" t="str">
        <f>J44</f>
        <v>Needed amendments -- Prohibit partisan gerrymandering, or the drawing of congressional districts to favor one party * Gender Crosstabulation</v>
      </c>
      <c r="L46" t="s">
        <v>1</v>
      </c>
      <c r="M46" t="s">
        <v>49</v>
      </c>
    </row>
    <row r="47" spans="1:16" ht="20" x14ac:dyDescent="0.25">
      <c r="A47" s="1"/>
      <c r="B47" s="1"/>
      <c r="C47" s="4" t="s">
        <v>38</v>
      </c>
      <c r="D47" s="4" t="str">
        <f>M47</f>
        <v>Male</v>
      </c>
      <c r="E47" s="4" t="str">
        <f>N47</f>
        <v>Female</v>
      </c>
      <c r="M47" t="s">
        <v>50</v>
      </c>
      <c r="N47" t="s">
        <v>51</v>
      </c>
    </row>
    <row r="48" spans="1:16" x14ac:dyDescent="0.25">
      <c r="B48" t="s">
        <v>46</v>
      </c>
      <c r="C48" s="5">
        <f>L48/L51</f>
        <v>0.5905905905905906</v>
      </c>
      <c r="D48" s="5">
        <f>M48/M51</f>
        <v>0.55136268343815509</v>
      </c>
      <c r="E48" s="5">
        <f>N48/N51</f>
        <v>0.62643678160919536</v>
      </c>
      <c r="J48" t="s">
        <v>97</v>
      </c>
      <c r="K48" t="s">
        <v>46</v>
      </c>
      <c r="L48">
        <v>590</v>
      </c>
      <c r="M48">
        <v>263</v>
      </c>
      <c r="N48">
        <v>327</v>
      </c>
    </row>
    <row r="49" spans="1:15" x14ac:dyDescent="0.25">
      <c r="B49" t="s">
        <v>47</v>
      </c>
      <c r="C49" s="5">
        <f>L49/L51</f>
        <v>0.28028028028028029</v>
      </c>
      <c r="D49" s="5">
        <f>M49/M51</f>
        <v>0.28930817610062892</v>
      </c>
      <c r="E49" s="5">
        <f>N49/N51</f>
        <v>0.27203065134099619</v>
      </c>
      <c r="K49" t="s">
        <v>47</v>
      </c>
      <c r="L49">
        <v>280</v>
      </c>
      <c r="M49">
        <v>138</v>
      </c>
      <c r="N49">
        <v>142</v>
      </c>
    </row>
    <row r="50" spans="1:15" x14ac:dyDescent="0.25">
      <c r="B50" t="s">
        <v>48</v>
      </c>
      <c r="C50" s="5">
        <f>L50/L51</f>
        <v>0.12912912912912913</v>
      </c>
      <c r="D50" s="5">
        <f>M50/M51</f>
        <v>0.15932914046121593</v>
      </c>
      <c r="E50" s="5">
        <f>N50/N51</f>
        <v>0.10153256704980843</v>
      </c>
      <c r="K50" t="s">
        <v>48</v>
      </c>
      <c r="L50">
        <v>129</v>
      </c>
      <c r="M50">
        <v>76</v>
      </c>
      <c r="N50">
        <v>53</v>
      </c>
    </row>
    <row r="51" spans="1:15" x14ac:dyDescent="0.25">
      <c r="J51" t="s">
        <v>1</v>
      </c>
      <c r="L51">
        <v>999</v>
      </c>
      <c r="M51">
        <v>477</v>
      </c>
      <c r="N51">
        <v>522</v>
      </c>
    </row>
    <row r="57" spans="1:15" x14ac:dyDescent="0.25">
      <c r="J57" t="s">
        <v>101</v>
      </c>
    </row>
    <row r="58" spans="1:15" x14ac:dyDescent="0.25">
      <c r="J58" t="s">
        <v>0</v>
      </c>
    </row>
    <row r="59" spans="1:15" x14ac:dyDescent="0.25">
      <c r="A59" t="str">
        <f>J57</f>
        <v>Needed amendments -- Prohibit partisan gerrymandering, or the drawing of congressional districts to favor one party * Collapsed Generation Cohorts Crosstabulation</v>
      </c>
      <c r="L59" t="s">
        <v>1</v>
      </c>
      <c r="M59" t="s">
        <v>16</v>
      </c>
    </row>
    <row r="60" spans="1:15" ht="120" x14ac:dyDescent="0.25">
      <c r="A60" s="1"/>
      <c r="B60" s="1"/>
      <c r="C60" s="4" t="s">
        <v>38</v>
      </c>
      <c r="D60" s="4" t="str">
        <f>M60</f>
        <v>Silent &amp; Boomer Generation (born before 1965)</v>
      </c>
      <c r="E60" s="4" t="str">
        <f>N60</f>
        <v>Generation X (born 1965-1980)</v>
      </c>
      <c r="F60" s="8" t="str">
        <f>O60</f>
        <v>Millennials &amp; Generation Z (born after 1980)</v>
      </c>
      <c r="G60" s="6"/>
      <c r="M60" t="s">
        <v>17</v>
      </c>
      <c r="N60" t="s">
        <v>18</v>
      </c>
      <c r="O60" t="s">
        <v>19</v>
      </c>
    </row>
    <row r="61" spans="1:15" x14ac:dyDescent="0.25">
      <c r="B61" t="s">
        <v>46</v>
      </c>
      <c r="C61" s="5">
        <f>L61/L64</f>
        <v>0.59077231695085253</v>
      </c>
      <c r="D61" s="5">
        <f>M61/M64</f>
        <v>0.68707482993197277</v>
      </c>
      <c r="E61" s="5">
        <f>N61/N64</f>
        <v>0.57768924302788849</v>
      </c>
      <c r="F61" s="9">
        <f>O61/O64</f>
        <v>0.53539823008849563</v>
      </c>
      <c r="G61" s="7"/>
      <c r="J61" t="s">
        <v>97</v>
      </c>
      <c r="K61" t="s">
        <v>46</v>
      </c>
      <c r="L61">
        <v>589</v>
      </c>
      <c r="M61">
        <v>202</v>
      </c>
      <c r="N61">
        <v>145</v>
      </c>
      <c r="O61">
        <v>242</v>
      </c>
    </row>
    <row r="62" spans="1:15" x14ac:dyDescent="0.25">
      <c r="B62" t="s">
        <v>47</v>
      </c>
      <c r="C62" s="5">
        <f>L62/L64</f>
        <v>0.28084252758274825</v>
      </c>
      <c r="D62" s="5">
        <f>M62/M64</f>
        <v>0.19387755102040816</v>
      </c>
      <c r="E62" s="5">
        <f>N62/N64</f>
        <v>0.27490039840637448</v>
      </c>
      <c r="F62" s="9">
        <f>O62/O64</f>
        <v>0.34070796460176989</v>
      </c>
      <c r="G62" s="7"/>
      <c r="K62" t="s">
        <v>47</v>
      </c>
      <c r="L62">
        <v>280</v>
      </c>
      <c r="M62">
        <v>57</v>
      </c>
      <c r="N62">
        <v>69</v>
      </c>
      <c r="O62">
        <v>154</v>
      </c>
    </row>
    <row r="63" spans="1:15" x14ac:dyDescent="0.25">
      <c r="B63" t="s">
        <v>48</v>
      </c>
      <c r="C63" s="5">
        <f>L63/L64</f>
        <v>0.1283851554663992</v>
      </c>
      <c r="D63" s="5">
        <f>M63/M64</f>
        <v>0.11904761904761904</v>
      </c>
      <c r="E63" s="5">
        <f>N63/N64</f>
        <v>0.14741035856573706</v>
      </c>
      <c r="F63" s="9">
        <f>O63/O64</f>
        <v>0.12389380530973451</v>
      </c>
      <c r="G63" s="7"/>
      <c r="K63" t="s">
        <v>48</v>
      </c>
      <c r="L63">
        <v>128</v>
      </c>
      <c r="M63">
        <v>35</v>
      </c>
      <c r="N63">
        <v>37</v>
      </c>
      <c r="O63">
        <v>56</v>
      </c>
    </row>
    <row r="64" spans="1:15" x14ac:dyDescent="0.25">
      <c r="C64" s="2"/>
      <c r="D64" s="2"/>
      <c r="E64" s="2"/>
      <c r="F64" s="2"/>
      <c r="G64" s="2"/>
      <c r="J64" t="s">
        <v>1</v>
      </c>
      <c r="L64">
        <v>997</v>
      </c>
      <c r="M64">
        <v>294</v>
      </c>
      <c r="N64">
        <v>251</v>
      </c>
      <c r="O64">
        <v>452</v>
      </c>
    </row>
    <row r="72" spans="1:15" x14ac:dyDescent="0.25">
      <c r="J72" t="s">
        <v>102</v>
      </c>
    </row>
    <row r="73" spans="1:15" x14ac:dyDescent="0.25">
      <c r="J73" t="s">
        <v>0</v>
      </c>
    </row>
    <row r="74" spans="1:15" x14ac:dyDescent="0.25">
      <c r="A74" t="str">
        <f>J72</f>
        <v>Needed amendments -- Prohibit partisan gerrymandering, or the drawing of congressional districts to favor one party * Collapsed Education Status Crosstabulation</v>
      </c>
      <c r="L74" t="s">
        <v>1</v>
      </c>
      <c r="M74" t="s">
        <v>20</v>
      </c>
    </row>
    <row r="75" spans="1:15" ht="80" x14ac:dyDescent="0.25">
      <c r="A75" s="1"/>
      <c r="B75" s="1"/>
      <c r="C75" s="4" t="s">
        <v>38</v>
      </c>
      <c r="D75" s="4" t="str">
        <f>M75</f>
        <v>No HS/HS Graduate</v>
      </c>
      <c r="E75" s="4" t="str">
        <f>N75</f>
        <v>Some College/2-year degree</v>
      </c>
      <c r="F75" s="8" t="str">
        <f>O75</f>
        <v>4-year degree/Post-Graduate Degree</v>
      </c>
      <c r="G75" s="6"/>
      <c r="M75" t="s">
        <v>21</v>
      </c>
      <c r="N75" t="s">
        <v>22</v>
      </c>
      <c r="O75" t="s">
        <v>23</v>
      </c>
    </row>
    <row r="76" spans="1:15" x14ac:dyDescent="0.25">
      <c r="B76" t="s">
        <v>46</v>
      </c>
      <c r="C76" s="5">
        <f>L76/L79</f>
        <v>0.59018036072144286</v>
      </c>
      <c r="D76" s="5">
        <f>M76/M79</f>
        <v>0.51466666666666672</v>
      </c>
      <c r="E76" s="5">
        <f>N76/N79</f>
        <v>0.57999999999999996</v>
      </c>
      <c r="F76" s="9">
        <f>O76/O79</f>
        <v>0.68730650154798767</v>
      </c>
      <c r="G76" s="7"/>
      <c r="J76" t="s">
        <v>97</v>
      </c>
      <c r="K76" t="s">
        <v>46</v>
      </c>
      <c r="L76">
        <v>589</v>
      </c>
      <c r="M76">
        <v>193</v>
      </c>
      <c r="N76">
        <v>174</v>
      </c>
      <c r="O76">
        <v>222</v>
      </c>
    </row>
    <row r="77" spans="1:15" x14ac:dyDescent="0.25">
      <c r="B77" t="s">
        <v>47</v>
      </c>
      <c r="C77" s="5">
        <f>L77/L79</f>
        <v>0.28056112224448898</v>
      </c>
      <c r="D77" s="5">
        <f>M77/M79</f>
        <v>0.33600000000000002</v>
      </c>
      <c r="E77" s="5">
        <f>N77/N79</f>
        <v>0.28333333333333333</v>
      </c>
      <c r="F77" s="9">
        <f>O77/O79</f>
        <v>0.21362229102167182</v>
      </c>
      <c r="G77" s="7"/>
      <c r="K77" t="s">
        <v>47</v>
      </c>
      <c r="L77">
        <v>280</v>
      </c>
      <c r="M77">
        <v>126</v>
      </c>
      <c r="N77">
        <v>85</v>
      </c>
      <c r="O77">
        <v>69</v>
      </c>
    </row>
    <row r="78" spans="1:15" x14ac:dyDescent="0.25">
      <c r="B78" t="s">
        <v>48</v>
      </c>
      <c r="C78" s="5">
        <f>L78/L79</f>
        <v>0.12925851703406813</v>
      </c>
      <c r="D78" s="5">
        <f>M78/M79</f>
        <v>0.14933333333333335</v>
      </c>
      <c r="E78" s="5">
        <f>N78/N79</f>
        <v>0.13666666666666666</v>
      </c>
      <c r="F78" s="9">
        <f>O78/O79</f>
        <v>9.9071207430340563E-2</v>
      </c>
      <c r="G78" s="7"/>
      <c r="K78" t="s">
        <v>48</v>
      </c>
      <c r="L78">
        <v>129</v>
      </c>
      <c r="M78">
        <v>56</v>
      </c>
      <c r="N78">
        <v>41</v>
      </c>
      <c r="O78">
        <v>32</v>
      </c>
    </row>
    <row r="79" spans="1:15" x14ac:dyDescent="0.25">
      <c r="C79" s="2"/>
      <c r="D79" s="2"/>
      <c r="E79" s="2"/>
      <c r="F79" s="2"/>
      <c r="G79" s="2"/>
      <c r="J79" t="s">
        <v>1</v>
      </c>
      <c r="L79">
        <v>998</v>
      </c>
      <c r="M79">
        <v>375</v>
      </c>
      <c r="N79">
        <v>300</v>
      </c>
      <c r="O79">
        <v>323</v>
      </c>
    </row>
    <row r="87" spans="1:16" x14ac:dyDescent="0.25">
      <c r="J87" t="s">
        <v>103</v>
      </c>
    </row>
    <row r="88" spans="1:16" x14ac:dyDescent="0.25">
      <c r="J88" t="s">
        <v>0</v>
      </c>
    </row>
    <row r="89" spans="1:16" x14ac:dyDescent="0.25">
      <c r="A89" t="str">
        <f>J87</f>
        <v>Needed amendments -- Prohibit partisan gerrymandering, or the drawing of congressional districts to favor one party * NC Region assigned by Zip Code Crosstabulation</v>
      </c>
      <c r="L89" t="s">
        <v>1</v>
      </c>
      <c r="M89" t="s">
        <v>24</v>
      </c>
    </row>
    <row r="90" spans="1:16" ht="60" x14ac:dyDescent="0.25">
      <c r="A90" s="1"/>
      <c r="B90" s="1"/>
      <c r="C90" s="4" t="s">
        <v>38</v>
      </c>
      <c r="D90" s="4" t="str">
        <f>M90</f>
        <v>Central City</v>
      </c>
      <c r="E90" s="4" t="str">
        <f>N90</f>
        <v>Urban Suburb</v>
      </c>
      <c r="F90" s="4" t="str">
        <f>O90</f>
        <v>Surrounding Suburban County</v>
      </c>
      <c r="G90" s="4" t="str">
        <f>P90</f>
        <v>Rural County</v>
      </c>
      <c r="M90" t="s">
        <v>25</v>
      </c>
      <c r="N90" t="s">
        <v>26</v>
      </c>
      <c r="O90" t="s">
        <v>27</v>
      </c>
      <c r="P90" t="s">
        <v>28</v>
      </c>
    </row>
    <row r="91" spans="1:16" x14ac:dyDescent="0.25">
      <c r="B91" t="s">
        <v>46</v>
      </c>
      <c r="C91" s="5">
        <f>L91/L94</f>
        <v>0.5905905905905906</v>
      </c>
      <c r="D91" s="5">
        <f>M91/M94</f>
        <v>0.65146579804560256</v>
      </c>
      <c r="E91" s="5">
        <f>N91/N94</f>
        <v>0.5725490196078431</v>
      </c>
      <c r="F91" s="5">
        <f>O91/O94</f>
        <v>0.51145038167938928</v>
      </c>
      <c r="G91" s="5">
        <f>P91/P94</f>
        <v>0.62857142857142856</v>
      </c>
      <c r="J91" t="s">
        <v>97</v>
      </c>
      <c r="K91" t="s">
        <v>46</v>
      </c>
      <c r="L91">
        <v>590</v>
      </c>
      <c r="M91">
        <v>200</v>
      </c>
      <c r="N91">
        <v>146</v>
      </c>
      <c r="O91">
        <v>134</v>
      </c>
      <c r="P91">
        <v>110</v>
      </c>
    </row>
    <row r="92" spans="1:16" x14ac:dyDescent="0.25">
      <c r="B92" t="s">
        <v>47</v>
      </c>
      <c r="C92" s="5">
        <f>L92/L94</f>
        <v>0.28028028028028029</v>
      </c>
      <c r="D92" s="5">
        <f>M92/M94</f>
        <v>0.22149837133550487</v>
      </c>
      <c r="E92" s="5">
        <f>N92/N94</f>
        <v>0.30196078431372547</v>
      </c>
      <c r="F92" s="5">
        <f>O92/O94</f>
        <v>0.37022900763358779</v>
      </c>
      <c r="G92" s="5">
        <f>P92/P94</f>
        <v>0.21714285714285714</v>
      </c>
      <c r="K92" t="s">
        <v>47</v>
      </c>
      <c r="L92">
        <v>280</v>
      </c>
      <c r="M92">
        <v>68</v>
      </c>
      <c r="N92">
        <v>77</v>
      </c>
      <c r="O92">
        <v>97</v>
      </c>
      <c r="P92">
        <v>38</v>
      </c>
    </row>
    <row r="93" spans="1:16" x14ac:dyDescent="0.25">
      <c r="B93" t="s">
        <v>48</v>
      </c>
      <c r="C93" s="5">
        <f>L93/L94</f>
        <v>0.12912912912912913</v>
      </c>
      <c r="D93" s="5">
        <f>M93/M94</f>
        <v>0.12703583061889251</v>
      </c>
      <c r="E93" s="5">
        <f>N93/N94</f>
        <v>0.12549019607843137</v>
      </c>
      <c r="F93" s="5">
        <f>O93/O94</f>
        <v>0.1183206106870229</v>
      </c>
      <c r="G93" s="5">
        <f>P93/P94</f>
        <v>0.15428571428571428</v>
      </c>
      <c r="K93" t="s">
        <v>48</v>
      </c>
      <c r="L93">
        <v>129</v>
      </c>
      <c r="M93">
        <v>39</v>
      </c>
      <c r="N93">
        <v>32</v>
      </c>
      <c r="O93">
        <v>31</v>
      </c>
      <c r="P93">
        <v>27</v>
      </c>
    </row>
    <row r="94" spans="1:16" x14ac:dyDescent="0.25">
      <c r="C94" s="2"/>
      <c r="D94" s="2"/>
      <c r="E94" s="2"/>
      <c r="F94" s="2"/>
      <c r="G94" s="2"/>
      <c r="J94" t="s">
        <v>1</v>
      </c>
      <c r="L94">
        <v>999</v>
      </c>
      <c r="M94">
        <v>307</v>
      </c>
      <c r="N94">
        <v>255</v>
      </c>
      <c r="O94">
        <v>262</v>
      </c>
      <c r="P94">
        <v>175</v>
      </c>
    </row>
    <row r="102" spans="1:15" x14ac:dyDescent="0.25">
      <c r="J102" t="s">
        <v>104</v>
      </c>
    </row>
    <row r="103" spans="1:15" x14ac:dyDescent="0.25">
      <c r="J103" t="s">
        <v>0</v>
      </c>
    </row>
    <row r="104" spans="1:15" x14ac:dyDescent="0.25">
      <c r="A104" t="str">
        <f>J102</f>
        <v>Needed amendments -- Prohibit partisan gerrymandering, or the drawing of congressional districts to favor one party * Collapsed Political Interest Crosstabulation</v>
      </c>
      <c r="L104" t="s">
        <v>1</v>
      </c>
      <c r="M104" t="s">
        <v>29</v>
      </c>
    </row>
    <row r="105" spans="1:15" ht="80" x14ac:dyDescent="0.25">
      <c r="A105" s="1"/>
      <c r="B105" s="1"/>
      <c r="C105" s="4" t="s">
        <v>38</v>
      </c>
      <c r="D105" s="4" t="str">
        <f>M105</f>
        <v>Most of the time</v>
      </c>
      <c r="E105" s="4" t="str">
        <f>N105</f>
        <v>Some of the time/Only now and then</v>
      </c>
      <c r="F105" s="8" t="str">
        <f>O105</f>
        <v>Hardly at all/Don't know</v>
      </c>
      <c r="G105" s="6"/>
      <c r="M105" t="s">
        <v>30</v>
      </c>
      <c r="N105" t="s">
        <v>31</v>
      </c>
      <c r="O105" t="s">
        <v>32</v>
      </c>
    </row>
    <row r="106" spans="1:15" x14ac:dyDescent="0.25">
      <c r="B106" t="s">
        <v>46</v>
      </c>
      <c r="C106" s="5">
        <f>L106/L109</f>
        <v>0.59</v>
      </c>
      <c r="D106" s="5">
        <f>M106/M109</f>
        <v>0.65972222222222221</v>
      </c>
      <c r="E106" s="5">
        <f>N106/N109</f>
        <v>0.57383966244725737</v>
      </c>
      <c r="F106" s="9">
        <f>O106/O109</f>
        <v>0.35106382978723405</v>
      </c>
      <c r="G106" s="7"/>
      <c r="J106" t="s">
        <v>97</v>
      </c>
      <c r="K106" t="s">
        <v>46</v>
      </c>
      <c r="L106">
        <v>590</v>
      </c>
      <c r="M106">
        <v>285</v>
      </c>
      <c r="N106">
        <v>272</v>
      </c>
      <c r="O106">
        <v>33</v>
      </c>
    </row>
    <row r="107" spans="1:15" x14ac:dyDescent="0.25">
      <c r="B107" t="s">
        <v>47</v>
      </c>
      <c r="C107" s="5">
        <f>L107/L109</f>
        <v>0.28000000000000003</v>
      </c>
      <c r="D107" s="5">
        <f>M107/M109</f>
        <v>0.20370370370370369</v>
      </c>
      <c r="E107" s="5">
        <f>N107/N109</f>
        <v>0.30590717299578057</v>
      </c>
      <c r="F107" s="9">
        <f>O107/O109</f>
        <v>0.5</v>
      </c>
      <c r="G107" s="7"/>
      <c r="K107" t="s">
        <v>47</v>
      </c>
      <c r="L107">
        <v>280</v>
      </c>
      <c r="M107">
        <v>88</v>
      </c>
      <c r="N107">
        <v>145</v>
      </c>
      <c r="O107">
        <v>47</v>
      </c>
    </row>
    <row r="108" spans="1:15" x14ac:dyDescent="0.25">
      <c r="B108" t="s">
        <v>48</v>
      </c>
      <c r="C108" s="5">
        <f>L108/L109</f>
        <v>0.13</v>
      </c>
      <c r="D108" s="5">
        <f>M108/M109</f>
        <v>0.13657407407407407</v>
      </c>
      <c r="E108" s="5">
        <f>N108/N109</f>
        <v>0.12025316455696203</v>
      </c>
      <c r="F108" s="9">
        <f>O108/O109</f>
        <v>0.14893617021276595</v>
      </c>
      <c r="G108" s="7"/>
      <c r="K108" t="s">
        <v>48</v>
      </c>
      <c r="L108">
        <v>130</v>
      </c>
      <c r="M108">
        <v>59</v>
      </c>
      <c r="N108">
        <v>57</v>
      </c>
      <c r="O108">
        <v>14</v>
      </c>
    </row>
    <row r="109" spans="1:15" x14ac:dyDescent="0.25">
      <c r="C109" s="2"/>
      <c r="D109" s="2"/>
      <c r="E109" s="2"/>
      <c r="F109" s="2"/>
      <c r="G109" s="2"/>
      <c r="J109" t="s">
        <v>1</v>
      </c>
      <c r="L109">
        <v>1000</v>
      </c>
      <c r="M109">
        <v>432</v>
      </c>
      <c r="N109">
        <v>474</v>
      </c>
      <c r="O109">
        <v>94</v>
      </c>
    </row>
    <row r="117" spans="1:16" x14ac:dyDescent="0.25">
      <c r="J117" t="s">
        <v>105</v>
      </c>
    </row>
    <row r="118" spans="1:16" x14ac:dyDescent="0.25">
      <c r="J118" t="s">
        <v>0</v>
      </c>
    </row>
    <row r="119" spans="1:16" x14ac:dyDescent="0.25">
      <c r="A119" t="str">
        <f>J117</f>
        <v>Needed amendments -- Prohibit partisan gerrymandering, or the drawing of congressional districts to favor one party * Presidential Vote Choice in 2024 (Collapsed) Crosstabulation</v>
      </c>
      <c r="L119" t="s">
        <v>1</v>
      </c>
      <c r="M119" t="s">
        <v>33</v>
      </c>
    </row>
    <row r="120" spans="1:16" ht="100" x14ac:dyDescent="0.25">
      <c r="A120" s="1"/>
      <c r="B120" s="1"/>
      <c r="C120" s="4" t="s">
        <v>38</v>
      </c>
      <c r="D120" s="4" t="str">
        <f>M120</f>
        <v>Voted for Kamala Harris for President in 2024</v>
      </c>
      <c r="E120" s="4" t="str">
        <f>N120</f>
        <v>Voted for Donald Trump for President in 2024</v>
      </c>
      <c r="F120" s="4" t="str">
        <f>O120</f>
        <v>Voted for third party candidate in 2024</v>
      </c>
      <c r="G120" s="4" t="str">
        <f>P120</f>
        <v>Did not vote for President in 2024</v>
      </c>
      <c r="M120" t="s">
        <v>34</v>
      </c>
      <c r="N120" t="s">
        <v>35</v>
      </c>
      <c r="O120" t="s">
        <v>36</v>
      </c>
      <c r="P120" t="s">
        <v>37</v>
      </c>
    </row>
    <row r="121" spans="1:16" x14ac:dyDescent="0.25">
      <c r="B121" t="s">
        <v>46</v>
      </c>
      <c r="C121" s="5">
        <f>L121/L124</f>
        <v>0.5905905905905906</v>
      </c>
      <c r="D121" s="5">
        <f>M121/M124</f>
        <v>0.78306878306878303</v>
      </c>
      <c r="E121" s="5">
        <f>N121/N124</f>
        <v>0.45864661654135336</v>
      </c>
      <c r="F121" s="5">
        <f>O121/O124</f>
        <v>0.66666666666666663</v>
      </c>
      <c r="G121" s="5">
        <f>P121/P124</f>
        <v>0.49537037037037035</v>
      </c>
      <c r="J121" t="s">
        <v>97</v>
      </c>
      <c r="K121" t="s">
        <v>46</v>
      </c>
      <c r="L121">
        <v>590</v>
      </c>
      <c r="M121">
        <v>296</v>
      </c>
      <c r="N121">
        <v>183</v>
      </c>
      <c r="O121">
        <v>4</v>
      </c>
      <c r="P121">
        <v>107</v>
      </c>
    </row>
    <row r="122" spans="1:16" x14ac:dyDescent="0.25">
      <c r="B122" t="s">
        <v>47</v>
      </c>
      <c r="C122" s="5">
        <f>L122/L124</f>
        <v>0.28028028028028029</v>
      </c>
      <c r="D122" s="5">
        <f>M122/M124</f>
        <v>0.16402116402116401</v>
      </c>
      <c r="E122" s="5">
        <f>N122/N124</f>
        <v>0.33583959899749372</v>
      </c>
      <c r="F122" s="5">
        <f>O122/O124</f>
        <v>0.16666666666666666</v>
      </c>
      <c r="G122" s="5">
        <f>P122/P124</f>
        <v>0.38425925925925924</v>
      </c>
      <c r="K122" t="s">
        <v>47</v>
      </c>
      <c r="L122">
        <v>280</v>
      </c>
      <c r="M122">
        <v>62</v>
      </c>
      <c r="N122">
        <v>134</v>
      </c>
      <c r="O122">
        <v>1</v>
      </c>
      <c r="P122">
        <v>83</v>
      </c>
    </row>
    <row r="123" spans="1:16" x14ac:dyDescent="0.25">
      <c r="B123" t="s">
        <v>48</v>
      </c>
      <c r="C123" s="5">
        <f>L123/L124</f>
        <v>0.12912912912912913</v>
      </c>
      <c r="D123" s="5">
        <f>M123/M124</f>
        <v>5.2910052910052907E-2</v>
      </c>
      <c r="E123" s="5">
        <f>N123/N124</f>
        <v>0.20551378446115287</v>
      </c>
      <c r="F123" s="5">
        <f>O123/O124</f>
        <v>0.16666666666666666</v>
      </c>
      <c r="G123" s="5">
        <f>P123/P124</f>
        <v>0.12037037037037036</v>
      </c>
      <c r="K123" t="s">
        <v>48</v>
      </c>
      <c r="L123">
        <v>129</v>
      </c>
      <c r="M123">
        <v>20</v>
      </c>
      <c r="N123">
        <v>82</v>
      </c>
      <c r="O123">
        <v>1</v>
      </c>
      <c r="P123">
        <v>26</v>
      </c>
    </row>
    <row r="124" spans="1:16" x14ac:dyDescent="0.25">
      <c r="C124" s="2"/>
      <c r="D124" s="2"/>
      <c r="E124" s="2"/>
      <c r="F124" s="2"/>
      <c r="G124" s="2"/>
      <c r="J124" t="s">
        <v>1</v>
      </c>
      <c r="L124">
        <v>999</v>
      </c>
      <c r="M124">
        <v>378</v>
      </c>
      <c r="N124">
        <v>399</v>
      </c>
      <c r="O124">
        <v>6</v>
      </c>
      <c r="P124">
        <v>216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031D7-8010-484D-969C-F540EBA48477}">
  <dimension ref="A1:P131"/>
  <sheetViews>
    <sheetView showGridLines="0" tabSelected="1" workbookViewId="0">
      <selection activeCell="B9" sqref="B9"/>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265</v>
      </c>
    </row>
    <row r="2" spans="1:16" x14ac:dyDescent="0.25">
      <c r="A2" s="10"/>
      <c r="J2" t="s">
        <v>0</v>
      </c>
    </row>
    <row r="3" spans="1:16" x14ac:dyDescent="0.25">
      <c r="A3" s="10" t="str">
        <f>J1</f>
        <v>Freedoms importance -- Protecting an individual's speech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0.63900000000000001</v>
      </c>
      <c r="D5" s="9">
        <f>M5/M10</f>
        <v>0.69329073482428116</v>
      </c>
      <c r="E5" s="9">
        <f>N5/N10</f>
        <v>0.67449664429530198</v>
      </c>
      <c r="F5" s="9">
        <f>O5/O10</f>
        <v>0.55063291139240511</v>
      </c>
      <c r="G5" s="9">
        <f>P5/P10</f>
        <v>0.64383561643835618</v>
      </c>
      <c r="K5" t="s">
        <v>39</v>
      </c>
      <c r="L5">
        <v>639</v>
      </c>
      <c r="M5">
        <v>217</v>
      </c>
      <c r="N5">
        <v>201</v>
      </c>
      <c r="O5">
        <v>174</v>
      </c>
      <c r="P5">
        <v>47</v>
      </c>
    </row>
    <row r="6" spans="1:16" x14ac:dyDescent="0.25">
      <c r="A6" s="10"/>
      <c r="B6" s="13" t="s">
        <v>40</v>
      </c>
      <c r="C6" s="9">
        <f>L6/L10</f>
        <v>0.26300000000000001</v>
      </c>
      <c r="D6" s="9">
        <f>M6/M10</f>
        <v>0.21725239616613418</v>
      </c>
      <c r="E6" s="9">
        <f>N6/N10</f>
        <v>0.23154362416107382</v>
      </c>
      <c r="F6" s="9">
        <f>O6/O10</f>
        <v>0.35126582278481011</v>
      </c>
      <c r="G6" s="9">
        <f>P6/P10</f>
        <v>0.20547945205479451</v>
      </c>
      <c r="K6" t="s">
        <v>40</v>
      </c>
      <c r="L6">
        <v>263</v>
      </c>
      <c r="M6">
        <v>68</v>
      </c>
      <c r="N6">
        <v>69</v>
      </c>
      <c r="O6">
        <v>111</v>
      </c>
      <c r="P6">
        <v>15</v>
      </c>
    </row>
    <row r="7" spans="1:16" x14ac:dyDescent="0.25">
      <c r="A7" s="10"/>
      <c r="B7" s="13" t="s">
        <v>41</v>
      </c>
      <c r="C7" s="9">
        <f>L7/L10</f>
        <v>7.6999999999999999E-2</v>
      </c>
      <c r="D7" s="9">
        <f>M7/M10</f>
        <v>7.6677316293929709E-2</v>
      </c>
      <c r="E7" s="9">
        <f>N7/N10</f>
        <v>8.7248322147651006E-2</v>
      </c>
      <c r="F7" s="9">
        <f>O7/O10</f>
        <v>5.3797468354430382E-2</v>
      </c>
      <c r="G7" s="9">
        <f>P7/P10</f>
        <v>0.13698630136986301</v>
      </c>
      <c r="K7" t="s">
        <v>41</v>
      </c>
      <c r="L7">
        <v>77</v>
      </c>
      <c r="M7">
        <v>24</v>
      </c>
      <c r="N7">
        <v>26</v>
      </c>
      <c r="O7">
        <v>17</v>
      </c>
      <c r="P7">
        <v>10</v>
      </c>
    </row>
    <row r="8" spans="1:16" x14ac:dyDescent="0.25">
      <c r="A8" s="10"/>
      <c r="B8" s="13" t="s">
        <v>44</v>
      </c>
      <c r="C8" s="9">
        <f>(L8+L9)/L10</f>
        <v>2.1000000000000001E-2</v>
      </c>
      <c r="D8" s="9">
        <f>(M8+M9)/M10</f>
        <v>1.2779552715654952E-2</v>
      </c>
      <c r="E8" s="9">
        <f>(N8+N9)/N10</f>
        <v>6.7114093959731542E-3</v>
      </c>
      <c r="F8" s="9">
        <f>(O8+O9)/O10</f>
        <v>4.4303797468354431E-2</v>
      </c>
      <c r="G8" s="9">
        <f>(P8+P9)/P10</f>
        <v>1.3698630136986301E-2</v>
      </c>
      <c r="K8" t="s">
        <v>42</v>
      </c>
      <c r="L8">
        <v>14</v>
      </c>
      <c r="M8">
        <v>1</v>
      </c>
      <c r="N8">
        <v>2</v>
      </c>
      <c r="O8">
        <v>11</v>
      </c>
      <c r="P8">
        <v>0</v>
      </c>
    </row>
    <row r="9" spans="1:16" x14ac:dyDescent="0.25">
      <c r="A9" s="10"/>
      <c r="C9" s="22"/>
      <c r="D9" s="7"/>
      <c r="E9" s="7"/>
      <c r="F9" s="7"/>
      <c r="G9" s="7"/>
      <c r="K9" t="s">
        <v>43</v>
      </c>
      <c r="L9">
        <v>7</v>
      </c>
      <c r="M9">
        <v>3</v>
      </c>
      <c r="N9">
        <v>0</v>
      </c>
      <c r="O9">
        <v>3</v>
      </c>
      <c r="P9">
        <v>1</v>
      </c>
    </row>
    <row r="10" spans="1:16" x14ac:dyDescent="0.25">
      <c r="A10" s="10"/>
      <c r="J10" t="s">
        <v>1</v>
      </c>
      <c r="L10">
        <v>1000</v>
      </c>
      <c r="M10">
        <v>313</v>
      </c>
      <c r="N10">
        <v>298</v>
      </c>
      <c r="O10">
        <v>316</v>
      </c>
      <c r="P10">
        <v>73</v>
      </c>
    </row>
    <row r="11" spans="1:16" x14ac:dyDescent="0.25">
      <c r="A11" s="10"/>
      <c r="B11" t="s">
        <v>338</v>
      </c>
      <c r="C11" s="17">
        <f>C5+C6</f>
        <v>0.90200000000000002</v>
      </c>
      <c r="D11" s="17">
        <f>D5+D6</f>
        <v>0.91054313099041528</v>
      </c>
      <c r="E11" s="17">
        <f>E5+E6</f>
        <v>0.90604026845637575</v>
      </c>
      <c r="F11" s="17">
        <f>F5+F6</f>
        <v>0.90189873417721522</v>
      </c>
      <c r="G11" s="17">
        <f>G5+G6</f>
        <v>0.84931506849315075</v>
      </c>
    </row>
    <row r="12" spans="1:16" x14ac:dyDescent="0.25">
      <c r="A12" s="10"/>
      <c r="B12" t="s">
        <v>41</v>
      </c>
      <c r="C12" s="17">
        <f t="shared" ref="C12:G13" si="0">C7</f>
        <v>7.6999999999999999E-2</v>
      </c>
      <c r="D12" s="17">
        <f t="shared" si="0"/>
        <v>7.6677316293929709E-2</v>
      </c>
      <c r="E12" s="17">
        <f t="shared" si="0"/>
        <v>8.7248322147651006E-2</v>
      </c>
      <c r="F12" s="17">
        <f t="shared" si="0"/>
        <v>5.3797468354430382E-2</v>
      </c>
      <c r="G12" s="17">
        <f t="shared" si="0"/>
        <v>0.13698630136986301</v>
      </c>
    </row>
    <row r="13" spans="1:16" x14ac:dyDescent="0.25">
      <c r="A13" s="10"/>
      <c r="B13" t="s">
        <v>44</v>
      </c>
      <c r="C13" s="17">
        <f t="shared" si="0"/>
        <v>2.1000000000000001E-2</v>
      </c>
      <c r="D13" s="17">
        <f t="shared" si="0"/>
        <v>1.2779552715654952E-2</v>
      </c>
      <c r="E13" s="17">
        <f t="shared" si="0"/>
        <v>6.7114093959731542E-3</v>
      </c>
      <c r="F13" s="17">
        <f t="shared" si="0"/>
        <v>4.4303797468354431E-2</v>
      </c>
      <c r="G13" s="17">
        <f t="shared" si="0"/>
        <v>1.3698630136986301E-2</v>
      </c>
    </row>
    <row r="14" spans="1:16" x14ac:dyDescent="0.25">
      <c r="A14" s="10"/>
    </row>
    <row r="15" spans="1:16" x14ac:dyDescent="0.25">
      <c r="A15" s="10"/>
      <c r="B15" t="s">
        <v>45</v>
      </c>
      <c r="J15" t="s">
        <v>106</v>
      </c>
    </row>
    <row r="16" spans="1:16" x14ac:dyDescent="0.25">
      <c r="A16" s="10"/>
      <c r="J16" t="s">
        <v>0</v>
      </c>
    </row>
    <row r="17" spans="1:16" x14ac:dyDescent="0.25">
      <c r="A17" s="10" t="str">
        <f>J15</f>
        <v>Freedoms importance -- Protecting an individual's speech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0.63900000000000001</v>
      </c>
      <c r="D19" s="9">
        <f>M19/M24</f>
        <v>0.74576271186440679</v>
      </c>
      <c r="E19" s="9">
        <f>N19/N24</f>
        <v>0.55907780979827093</v>
      </c>
      <c r="F19" s="9">
        <f>O19/O24</f>
        <v>0.65014577259475215</v>
      </c>
      <c r="G19" s="9">
        <f>P19/P24</f>
        <v>0.6216216216216216</v>
      </c>
      <c r="K19" t="s">
        <v>39</v>
      </c>
      <c r="L19">
        <v>639</v>
      </c>
      <c r="M19">
        <v>176</v>
      </c>
      <c r="N19">
        <v>194</v>
      </c>
      <c r="O19">
        <v>223</v>
      </c>
      <c r="P19">
        <v>46</v>
      </c>
    </row>
    <row r="20" spans="1:16" x14ac:dyDescent="0.25">
      <c r="A20" s="10"/>
      <c r="B20" s="13" t="s">
        <v>40</v>
      </c>
      <c r="C20" s="9">
        <f>L20/L24</f>
        <v>0.26300000000000001</v>
      </c>
      <c r="D20" s="9">
        <f>M20/M24</f>
        <v>0.2076271186440678</v>
      </c>
      <c r="E20" s="9">
        <f>N20/N24</f>
        <v>0.29106628242074928</v>
      </c>
      <c r="F20" s="9">
        <f>O20/O24</f>
        <v>0.27113702623906705</v>
      </c>
      <c r="G20" s="9">
        <f>P20/P24</f>
        <v>0.27027027027027029</v>
      </c>
      <c r="K20" t="s">
        <v>40</v>
      </c>
      <c r="L20">
        <v>263</v>
      </c>
      <c r="M20">
        <v>49</v>
      </c>
      <c r="N20">
        <v>101</v>
      </c>
      <c r="O20">
        <v>93</v>
      </c>
      <c r="P20">
        <v>20</v>
      </c>
    </row>
    <row r="21" spans="1:16" x14ac:dyDescent="0.25">
      <c r="A21" s="10"/>
      <c r="B21" s="13" t="s">
        <v>41</v>
      </c>
      <c r="C21" s="9">
        <f>L21/L24</f>
        <v>7.5999999999999998E-2</v>
      </c>
      <c r="D21" s="9">
        <f>M21/M24</f>
        <v>4.6610169491525424E-2</v>
      </c>
      <c r="E21" s="9">
        <f>N21/N24</f>
        <v>0.11239193083573487</v>
      </c>
      <c r="F21" s="9">
        <f>O21/O24</f>
        <v>5.2478134110787174E-2</v>
      </c>
      <c r="G21" s="9">
        <f>P21/P24</f>
        <v>0.10810810810810811</v>
      </c>
      <c r="K21" t="s">
        <v>41</v>
      </c>
      <c r="L21">
        <v>76</v>
      </c>
      <c r="M21">
        <v>11</v>
      </c>
      <c r="N21">
        <v>39</v>
      </c>
      <c r="O21">
        <v>18</v>
      </c>
      <c r="P21">
        <v>8</v>
      </c>
    </row>
    <row r="22" spans="1:16" x14ac:dyDescent="0.25">
      <c r="A22" s="10"/>
      <c r="B22" s="13" t="s">
        <v>44</v>
      </c>
      <c r="C22" s="9">
        <f>(L22+L23)/L24</f>
        <v>2.1999999999999999E-2</v>
      </c>
      <c r="D22" s="9">
        <f>(M22+M23)/M24</f>
        <v>0</v>
      </c>
      <c r="E22" s="9">
        <f>(N22+N23)/N24</f>
        <v>3.7463976945244955E-2</v>
      </c>
      <c r="F22" s="9">
        <f>(O22+O23)/O24</f>
        <v>2.6239067055393587E-2</v>
      </c>
      <c r="G22" s="9">
        <f>(P22+P23)/P24</f>
        <v>0</v>
      </c>
      <c r="K22" t="s">
        <v>42</v>
      </c>
      <c r="L22">
        <v>14</v>
      </c>
      <c r="M22">
        <v>0</v>
      </c>
      <c r="N22">
        <v>8</v>
      </c>
      <c r="O22">
        <v>6</v>
      </c>
      <c r="P22">
        <v>0</v>
      </c>
    </row>
    <row r="23" spans="1:16" x14ac:dyDescent="0.25">
      <c r="A23" s="10"/>
      <c r="K23" t="s">
        <v>43</v>
      </c>
      <c r="L23">
        <v>8</v>
      </c>
      <c r="M23">
        <v>0</v>
      </c>
      <c r="N23">
        <v>5</v>
      </c>
      <c r="O23">
        <v>3</v>
      </c>
      <c r="P23">
        <v>0</v>
      </c>
    </row>
    <row r="24" spans="1:16" x14ac:dyDescent="0.25">
      <c r="A24" s="10"/>
      <c r="J24" t="s">
        <v>1</v>
      </c>
      <c r="L24">
        <v>1000</v>
      </c>
      <c r="M24">
        <v>236</v>
      </c>
      <c r="N24">
        <v>347</v>
      </c>
      <c r="O24">
        <v>343</v>
      </c>
      <c r="P24">
        <v>74</v>
      </c>
    </row>
    <row r="25" spans="1:16" x14ac:dyDescent="0.25">
      <c r="A25" s="10"/>
      <c r="B25" t="s">
        <v>338</v>
      </c>
      <c r="C25" s="17">
        <f>C19+C20</f>
        <v>0.90200000000000002</v>
      </c>
      <c r="D25" s="17">
        <f>D19+D20</f>
        <v>0.95338983050847459</v>
      </c>
      <c r="E25" s="17">
        <f>E19+E20</f>
        <v>0.85014409221902021</v>
      </c>
      <c r="F25" s="17">
        <f>F19+F20</f>
        <v>0.92128279883381925</v>
      </c>
      <c r="G25" s="17">
        <f>G19+G20</f>
        <v>0.89189189189189189</v>
      </c>
    </row>
    <row r="26" spans="1:16" x14ac:dyDescent="0.25">
      <c r="A26" s="10"/>
      <c r="B26" t="s">
        <v>41</v>
      </c>
      <c r="C26" s="17">
        <f t="shared" ref="C26:G27" si="1">C21</f>
        <v>7.5999999999999998E-2</v>
      </c>
      <c r="D26" s="17">
        <f t="shared" si="1"/>
        <v>4.6610169491525424E-2</v>
      </c>
      <c r="E26" s="17">
        <f t="shared" si="1"/>
        <v>0.11239193083573487</v>
      </c>
      <c r="F26" s="17">
        <f t="shared" si="1"/>
        <v>5.2478134110787174E-2</v>
      </c>
      <c r="G26" s="17">
        <f t="shared" si="1"/>
        <v>0.10810810810810811</v>
      </c>
    </row>
    <row r="27" spans="1:16" x14ac:dyDescent="0.25">
      <c r="A27" s="10"/>
      <c r="B27" t="s">
        <v>44</v>
      </c>
      <c r="C27" s="17">
        <f t="shared" si="1"/>
        <v>2.1999999999999999E-2</v>
      </c>
      <c r="D27" s="17">
        <f t="shared" si="1"/>
        <v>0</v>
      </c>
      <c r="E27" s="17">
        <f t="shared" si="1"/>
        <v>3.7463976945244955E-2</v>
      </c>
      <c r="F27" s="17">
        <f t="shared" si="1"/>
        <v>2.6239067055393587E-2</v>
      </c>
      <c r="G27" s="17">
        <f t="shared" si="1"/>
        <v>0</v>
      </c>
    </row>
    <row r="28" spans="1:16" x14ac:dyDescent="0.25">
      <c r="A28" s="10"/>
    </row>
    <row r="29" spans="1:16" x14ac:dyDescent="0.25">
      <c r="A29" s="10"/>
      <c r="J29" t="s">
        <v>107</v>
      </c>
    </row>
    <row r="30" spans="1:16" x14ac:dyDescent="0.25">
      <c r="A30" s="10"/>
      <c r="J30" t="s">
        <v>0</v>
      </c>
    </row>
    <row r="31" spans="1:16" x14ac:dyDescent="0.25">
      <c r="A31" s="10" t="str">
        <f>J29</f>
        <v>Freedoms importance -- Protecting an individual's speech * Race-Ethnicity Combined Crosstabulation</v>
      </c>
      <c r="L31" t="s">
        <v>1</v>
      </c>
      <c r="M31" t="s">
        <v>11</v>
      </c>
    </row>
    <row r="32" spans="1:16" ht="60"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0.64</v>
      </c>
      <c r="D33" s="9">
        <f>M33/M38</f>
        <v>0.65144596651445963</v>
      </c>
      <c r="E33" s="9">
        <f>N33/N38</f>
        <v>0.59715639810426535</v>
      </c>
      <c r="F33" s="9">
        <f>O33/O38</f>
        <v>0.64864864864864868</v>
      </c>
      <c r="G33" s="9">
        <f>P33/P38</f>
        <v>0.65517241379310343</v>
      </c>
      <c r="K33" t="s">
        <v>39</v>
      </c>
      <c r="L33">
        <v>640</v>
      </c>
      <c r="M33">
        <v>428</v>
      </c>
      <c r="N33">
        <v>126</v>
      </c>
      <c r="O33">
        <v>48</v>
      </c>
      <c r="P33">
        <v>38</v>
      </c>
    </row>
    <row r="34" spans="1:16" x14ac:dyDescent="0.25">
      <c r="A34" s="10"/>
      <c r="B34" s="13" t="s">
        <v>40</v>
      </c>
      <c r="C34" s="9">
        <f>L34/L38</f>
        <v>0.26300000000000001</v>
      </c>
      <c r="D34" s="9">
        <f>M34/M38</f>
        <v>0.27549467275494671</v>
      </c>
      <c r="E34" s="9">
        <f>N34/N38</f>
        <v>0.27962085308056872</v>
      </c>
      <c r="F34" s="9">
        <f>O34/O38</f>
        <v>0.17567567567567569</v>
      </c>
      <c r="G34" s="9">
        <f>P34/P38</f>
        <v>0.17241379310344829</v>
      </c>
      <c r="K34" t="s">
        <v>40</v>
      </c>
      <c r="L34">
        <v>263</v>
      </c>
      <c r="M34">
        <v>181</v>
      </c>
      <c r="N34">
        <v>59</v>
      </c>
      <c r="O34">
        <v>13</v>
      </c>
      <c r="P34">
        <v>10</v>
      </c>
    </row>
    <row r="35" spans="1:16" x14ac:dyDescent="0.25">
      <c r="A35" s="10"/>
      <c r="B35" s="13" t="s">
        <v>41</v>
      </c>
      <c r="C35" s="9">
        <f>L35/L38</f>
        <v>7.6999999999999999E-2</v>
      </c>
      <c r="D35" s="9">
        <f>M35/M38</f>
        <v>6.2404870624048703E-2</v>
      </c>
      <c r="E35" s="9">
        <f>N35/N38</f>
        <v>0.10426540284360189</v>
      </c>
      <c r="F35" s="9">
        <f>O35/O38</f>
        <v>6.7567567567567571E-2</v>
      </c>
      <c r="G35" s="9">
        <f>P35/P38</f>
        <v>0.15517241379310345</v>
      </c>
      <c r="K35" t="s">
        <v>41</v>
      </c>
      <c r="L35">
        <v>77</v>
      </c>
      <c r="M35">
        <v>41</v>
      </c>
      <c r="N35">
        <v>22</v>
      </c>
      <c r="O35">
        <v>5</v>
      </c>
      <c r="P35">
        <v>9</v>
      </c>
    </row>
    <row r="36" spans="1:16" x14ac:dyDescent="0.25">
      <c r="A36" s="10"/>
      <c r="B36" s="13" t="s">
        <v>44</v>
      </c>
      <c r="C36" s="9">
        <f>(L36+L37)/L38</f>
        <v>0.02</v>
      </c>
      <c r="D36" s="9">
        <f>(M36+M37)/M38</f>
        <v>1.06544901065449E-2</v>
      </c>
      <c r="E36" s="9">
        <f>(N36+N37)/N38</f>
        <v>1.8957345971563982E-2</v>
      </c>
      <c r="F36" s="9">
        <f>(O36+O37)/O38</f>
        <v>0.10810810810810811</v>
      </c>
      <c r="G36" s="9">
        <f>(P36+P37)/P38</f>
        <v>1.7241379310344827E-2</v>
      </c>
      <c r="K36" t="s">
        <v>42</v>
      </c>
      <c r="L36">
        <v>13</v>
      </c>
      <c r="M36">
        <v>6</v>
      </c>
      <c r="N36">
        <v>1</v>
      </c>
      <c r="O36">
        <v>6</v>
      </c>
      <c r="P36">
        <v>0</v>
      </c>
    </row>
    <row r="37" spans="1:16" x14ac:dyDescent="0.25">
      <c r="A37" s="10"/>
      <c r="K37" t="s">
        <v>43</v>
      </c>
      <c r="L37">
        <v>7</v>
      </c>
      <c r="M37">
        <v>1</v>
      </c>
      <c r="N37">
        <v>3</v>
      </c>
      <c r="O37">
        <v>2</v>
      </c>
      <c r="P37">
        <v>1</v>
      </c>
    </row>
    <row r="38" spans="1:16" x14ac:dyDescent="0.25">
      <c r="A38" s="10"/>
      <c r="J38" t="s">
        <v>1</v>
      </c>
      <c r="L38">
        <v>1000</v>
      </c>
      <c r="M38">
        <v>657</v>
      </c>
      <c r="N38">
        <v>211</v>
      </c>
      <c r="O38">
        <v>74</v>
      </c>
      <c r="P38">
        <v>58</v>
      </c>
    </row>
    <row r="39" spans="1:16" x14ac:dyDescent="0.25">
      <c r="A39" s="10"/>
      <c r="B39" t="s">
        <v>338</v>
      </c>
      <c r="C39" s="17">
        <f>C33+C34</f>
        <v>0.90300000000000002</v>
      </c>
      <c r="D39" s="17">
        <f>D33+D34</f>
        <v>0.9269406392694064</v>
      </c>
      <c r="E39" s="17">
        <f>E33+E34</f>
        <v>0.87677725118483407</v>
      </c>
      <c r="F39" s="17">
        <f>F33+F34</f>
        <v>0.82432432432432434</v>
      </c>
      <c r="G39" s="17">
        <f>G33+G34</f>
        <v>0.82758620689655171</v>
      </c>
    </row>
    <row r="40" spans="1:16" x14ac:dyDescent="0.25">
      <c r="A40" s="10"/>
      <c r="B40" t="s">
        <v>41</v>
      </c>
      <c r="C40" s="17">
        <f t="shared" ref="C40:G41" si="2">C35</f>
        <v>7.6999999999999999E-2</v>
      </c>
      <c r="D40" s="17">
        <f t="shared" si="2"/>
        <v>6.2404870624048703E-2</v>
      </c>
      <c r="E40" s="17">
        <f t="shared" si="2"/>
        <v>0.10426540284360189</v>
      </c>
      <c r="F40" s="17">
        <f t="shared" si="2"/>
        <v>6.7567567567567571E-2</v>
      </c>
      <c r="G40" s="17">
        <f t="shared" si="2"/>
        <v>0.15517241379310345</v>
      </c>
    </row>
    <row r="41" spans="1:16" x14ac:dyDescent="0.25">
      <c r="A41" s="10"/>
      <c r="B41" t="s">
        <v>44</v>
      </c>
      <c r="C41" s="17">
        <f t="shared" si="2"/>
        <v>0.02</v>
      </c>
      <c r="D41" s="17">
        <f t="shared" si="2"/>
        <v>1.06544901065449E-2</v>
      </c>
      <c r="E41" s="17">
        <f t="shared" si="2"/>
        <v>1.8957345971563982E-2</v>
      </c>
      <c r="F41" s="17">
        <f t="shared" si="2"/>
        <v>0.10810810810810811</v>
      </c>
      <c r="G41" s="17">
        <f t="shared" si="2"/>
        <v>1.7241379310344827E-2</v>
      </c>
    </row>
    <row r="42" spans="1:16" x14ac:dyDescent="0.25">
      <c r="A42" s="10"/>
    </row>
    <row r="43" spans="1:16" x14ac:dyDescent="0.25">
      <c r="A43" s="10"/>
    </row>
    <row r="44" spans="1:16" x14ac:dyDescent="0.25">
      <c r="A44" s="10"/>
      <c r="J44" t="s">
        <v>108</v>
      </c>
    </row>
    <row r="45" spans="1:16" x14ac:dyDescent="0.25">
      <c r="A45" s="10"/>
      <c r="J45" t="s">
        <v>0</v>
      </c>
    </row>
    <row r="46" spans="1:16" x14ac:dyDescent="0.25">
      <c r="A46" s="10" t="str">
        <f>J44</f>
        <v>Freedoms importance -- Protecting an individual's speech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0.64028056112224452</v>
      </c>
      <c r="D48" s="9">
        <f>M48/M53</f>
        <v>0.65126050420168069</v>
      </c>
      <c r="E48" s="9">
        <f>N48/N53</f>
        <v>0.63026819923371646</v>
      </c>
      <c r="K48" t="s">
        <v>39</v>
      </c>
      <c r="L48">
        <v>639</v>
      </c>
      <c r="M48">
        <v>310</v>
      </c>
      <c r="N48">
        <v>329</v>
      </c>
    </row>
    <row r="49" spans="1:15" x14ac:dyDescent="0.25">
      <c r="A49" s="10"/>
      <c r="B49" s="13" t="s">
        <v>40</v>
      </c>
      <c r="C49" s="9">
        <f>L49/L53</f>
        <v>0.26252505010020039</v>
      </c>
      <c r="D49" s="9">
        <f>M49/M53</f>
        <v>0.23319327731092437</v>
      </c>
      <c r="E49" s="9">
        <f>N49/N53</f>
        <v>0.28927203065134099</v>
      </c>
      <c r="K49" t="s">
        <v>40</v>
      </c>
      <c r="L49">
        <v>262</v>
      </c>
      <c r="M49">
        <v>111</v>
      </c>
      <c r="N49">
        <v>151</v>
      </c>
    </row>
    <row r="50" spans="1:15" x14ac:dyDescent="0.25">
      <c r="A50" s="10"/>
      <c r="B50" s="13" t="s">
        <v>41</v>
      </c>
      <c r="C50" s="9">
        <f>L50/L53</f>
        <v>7.6152304609218444E-2</v>
      </c>
      <c r="D50" s="9">
        <f>M50/M53</f>
        <v>8.1932773109243698E-2</v>
      </c>
      <c r="E50" s="9">
        <f>N50/N53</f>
        <v>7.0881226053639848E-2</v>
      </c>
      <c r="K50" t="s">
        <v>41</v>
      </c>
      <c r="L50">
        <v>76</v>
      </c>
      <c r="M50">
        <v>39</v>
      </c>
      <c r="N50">
        <v>37</v>
      </c>
    </row>
    <row r="51" spans="1:15" x14ac:dyDescent="0.25">
      <c r="A51" s="10"/>
      <c r="B51" s="13" t="s">
        <v>44</v>
      </c>
      <c r="C51" s="9">
        <f>(L51+L52)/L53</f>
        <v>2.1042084168336674E-2</v>
      </c>
      <c r="D51" s="9">
        <f>(M51+M52)/M53</f>
        <v>3.3613445378151259E-2</v>
      </c>
      <c r="E51" s="9">
        <f>(N51+N52)/N53</f>
        <v>9.5785440613026813E-3</v>
      </c>
      <c r="K51" t="s">
        <v>42</v>
      </c>
      <c r="L51">
        <v>13</v>
      </c>
      <c r="M51">
        <v>12</v>
      </c>
      <c r="N51">
        <v>1</v>
      </c>
    </row>
    <row r="52" spans="1:15" x14ac:dyDescent="0.25">
      <c r="A52" s="10"/>
      <c r="K52" t="s">
        <v>43</v>
      </c>
      <c r="L52">
        <v>8</v>
      </c>
      <c r="M52">
        <v>4</v>
      </c>
      <c r="N52">
        <v>4</v>
      </c>
    </row>
    <row r="53" spans="1:15" x14ac:dyDescent="0.25">
      <c r="A53" s="10"/>
      <c r="J53" t="s">
        <v>1</v>
      </c>
      <c r="L53">
        <v>998</v>
      </c>
      <c r="M53">
        <v>476</v>
      </c>
      <c r="N53">
        <v>522</v>
      </c>
    </row>
    <row r="54" spans="1:15" x14ac:dyDescent="0.25">
      <c r="A54" s="10"/>
      <c r="B54" t="s">
        <v>338</v>
      </c>
      <c r="C54" s="17">
        <f>C48+C49</f>
        <v>0.90280561122244496</v>
      </c>
      <c r="D54" s="17">
        <f>D48+D49</f>
        <v>0.88445378151260501</v>
      </c>
      <c r="E54" s="17">
        <f>E48+E49</f>
        <v>0.91954022988505746</v>
      </c>
      <c r="F54" s="17"/>
      <c r="G54" s="17"/>
    </row>
    <row r="55" spans="1:15" x14ac:dyDescent="0.25">
      <c r="A55" s="10"/>
      <c r="B55" t="s">
        <v>41</v>
      </c>
      <c r="C55" s="17">
        <f t="shared" ref="C55:E56" si="3">C50</f>
        <v>7.6152304609218444E-2</v>
      </c>
      <c r="D55" s="17">
        <f t="shared" si="3"/>
        <v>8.1932773109243698E-2</v>
      </c>
      <c r="E55" s="17">
        <f t="shared" si="3"/>
        <v>7.0881226053639848E-2</v>
      </c>
      <c r="F55" s="17"/>
      <c r="G55" s="17"/>
    </row>
    <row r="56" spans="1:15" x14ac:dyDescent="0.25">
      <c r="A56" s="10"/>
      <c r="B56" t="s">
        <v>44</v>
      </c>
      <c r="C56" s="17">
        <f t="shared" si="3"/>
        <v>2.1042084168336674E-2</v>
      </c>
      <c r="D56" s="17">
        <f t="shared" si="3"/>
        <v>3.3613445378151259E-2</v>
      </c>
      <c r="E56" s="17">
        <f t="shared" si="3"/>
        <v>9.5785440613026813E-3</v>
      </c>
      <c r="F56" s="17"/>
      <c r="G56" s="17"/>
    </row>
    <row r="57" spans="1:15" x14ac:dyDescent="0.25">
      <c r="A57" s="10"/>
    </row>
    <row r="58" spans="1:15" x14ac:dyDescent="0.25">
      <c r="A58" s="10"/>
    </row>
    <row r="59" spans="1:15" x14ac:dyDescent="0.25">
      <c r="A59" s="10"/>
      <c r="J59" t="s">
        <v>109</v>
      </c>
    </row>
    <row r="60" spans="1:15" x14ac:dyDescent="0.25">
      <c r="A60" s="10"/>
      <c r="J60" t="s">
        <v>0</v>
      </c>
    </row>
    <row r="61" spans="1:15" x14ac:dyDescent="0.25">
      <c r="A61" s="10" t="str">
        <f>J59</f>
        <v>Freedoms importance -- Protecting an individual's speech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0.63936063936063936</v>
      </c>
      <c r="D63" s="9">
        <f>M63/M68</f>
        <v>0.65202702702702697</v>
      </c>
      <c r="E63" s="9">
        <f>N63/N68</f>
        <v>0.63888888888888884</v>
      </c>
      <c r="F63" s="9">
        <f>O63/O68</f>
        <v>0.63134657836644592</v>
      </c>
      <c r="G63" s="7"/>
      <c r="K63" t="s">
        <v>39</v>
      </c>
      <c r="L63">
        <v>640</v>
      </c>
      <c r="M63">
        <v>193</v>
      </c>
      <c r="N63">
        <v>161</v>
      </c>
      <c r="O63">
        <v>286</v>
      </c>
    </row>
    <row r="64" spans="1:15" x14ac:dyDescent="0.25">
      <c r="A64" s="10"/>
      <c r="B64" t="s">
        <v>40</v>
      </c>
      <c r="C64" s="9">
        <f>L64/L68</f>
        <v>0.26273726273726272</v>
      </c>
      <c r="D64" s="9">
        <f>M64/M68</f>
        <v>0.27702702702702703</v>
      </c>
      <c r="E64" s="9">
        <f>N64/N68</f>
        <v>0.23412698412698413</v>
      </c>
      <c r="F64" s="9">
        <f>O64/O68</f>
        <v>0.26931567328918321</v>
      </c>
      <c r="G64" s="7"/>
      <c r="K64" t="s">
        <v>40</v>
      </c>
      <c r="L64">
        <v>263</v>
      </c>
      <c r="M64">
        <v>82</v>
      </c>
      <c r="N64">
        <v>59</v>
      </c>
      <c r="O64">
        <v>122</v>
      </c>
    </row>
    <row r="65" spans="1:15" x14ac:dyDescent="0.25">
      <c r="A65" s="10"/>
      <c r="B65" t="s">
        <v>41</v>
      </c>
      <c r="C65" s="9">
        <f>L65/L68</f>
        <v>7.5924075924075921E-2</v>
      </c>
      <c r="D65" s="9">
        <f>M65/M68</f>
        <v>6.0810810810810814E-2</v>
      </c>
      <c r="E65" s="9">
        <f>N65/N68</f>
        <v>9.5238095238095233E-2</v>
      </c>
      <c r="F65" s="9">
        <f>O65/O68</f>
        <v>7.505518763796909E-2</v>
      </c>
      <c r="G65" s="7"/>
      <c r="K65" t="s">
        <v>41</v>
      </c>
      <c r="L65">
        <v>76</v>
      </c>
      <c r="M65">
        <v>18</v>
      </c>
      <c r="N65">
        <v>24</v>
      </c>
      <c r="O65">
        <v>34</v>
      </c>
    </row>
    <row r="66" spans="1:15" x14ac:dyDescent="0.25">
      <c r="A66" s="10"/>
      <c r="B66" t="s">
        <v>44</v>
      </c>
      <c r="C66" s="9">
        <f>(L66+L67)/L68</f>
        <v>2.197802197802198E-2</v>
      </c>
      <c r="D66" s="9">
        <f>(M66+M67)/M68</f>
        <v>1.0135135135135136E-2</v>
      </c>
      <c r="E66" s="9">
        <f>(N66+N67)/N68</f>
        <v>3.1746031746031744E-2</v>
      </c>
      <c r="F66" s="9">
        <f>(O66+O67)/O68</f>
        <v>2.4282560706401765E-2</v>
      </c>
      <c r="G66" s="7"/>
      <c r="K66" t="s">
        <v>42</v>
      </c>
      <c r="L66">
        <v>14</v>
      </c>
      <c r="M66">
        <v>2</v>
      </c>
      <c r="N66">
        <v>3</v>
      </c>
      <c r="O66">
        <v>9</v>
      </c>
    </row>
    <row r="67" spans="1:15" x14ac:dyDescent="0.25">
      <c r="A67" s="10"/>
      <c r="K67" t="s">
        <v>43</v>
      </c>
      <c r="L67">
        <v>8</v>
      </c>
      <c r="M67">
        <v>1</v>
      </c>
      <c r="N67">
        <v>5</v>
      </c>
      <c r="O67">
        <v>2</v>
      </c>
    </row>
    <row r="68" spans="1:15" x14ac:dyDescent="0.25">
      <c r="A68" s="10"/>
      <c r="J68" t="s">
        <v>1</v>
      </c>
      <c r="L68">
        <v>1001</v>
      </c>
      <c r="M68">
        <v>296</v>
      </c>
      <c r="N68">
        <v>252</v>
      </c>
      <c r="O68">
        <v>453</v>
      </c>
    </row>
    <row r="69" spans="1:15" x14ac:dyDescent="0.25">
      <c r="A69" s="10"/>
      <c r="B69" t="s">
        <v>338</v>
      </c>
      <c r="C69" s="17">
        <f>C63+C64</f>
        <v>0.90209790209790208</v>
      </c>
      <c r="D69" s="17">
        <f>D63+D64</f>
        <v>0.92905405405405395</v>
      </c>
      <c r="E69" s="17">
        <f>E63+E64</f>
        <v>0.87301587301587302</v>
      </c>
      <c r="F69" s="17">
        <f>F63+F64</f>
        <v>0.90066225165562908</v>
      </c>
      <c r="G69" s="17"/>
    </row>
    <row r="70" spans="1:15" x14ac:dyDescent="0.25">
      <c r="A70" s="10"/>
      <c r="B70" t="s">
        <v>41</v>
      </c>
      <c r="C70" s="17">
        <f t="shared" ref="C70:F71" si="4">C65</f>
        <v>7.5924075924075921E-2</v>
      </c>
      <c r="D70" s="17">
        <f t="shared" si="4"/>
        <v>6.0810810810810814E-2</v>
      </c>
      <c r="E70" s="17">
        <f t="shared" si="4"/>
        <v>9.5238095238095233E-2</v>
      </c>
      <c r="F70" s="17">
        <f t="shared" si="4"/>
        <v>7.505518763796909E-2</v>
      </c>
      <c r="G70" s="17"/>
    </row>
    <row r="71" spans="1:15" x14ac:dyDescent="0.25">
      <c r="A71" s="10"/>
      <c r="B71" t="s">
        <v>44</v>
      </c>
      <c r="C71" s="17">
        <f t="shared" si="4"/>
        <v>2.197802197802198E-2</v>
      </c>
      <c r="D71" s="17">
        <f t="shared" si="4"/>
        <v>1.0135135135135136E-2</v>
      </c>
      <c r="E71" s="17">
        <f t="shared" si="4"/>
        <v>3.1746031746031744E-2</v>
      </c>
      <c r="F71" s="17">
        <f t="shared" si="4"/>
        <v>2.4282560706401765E-2</v>
      </c>
      <c r="G71" s="17"/>
    </row>
    <row r="72" spans="1:15" x14ac:dyDescent="0.25">
      <c r="A72" s="10"/>
    </row>
    <row r="73" spans="1:15" x14ac:dyDescent="0.25">
      <c r="A73" s="10"/>
    </row>
    <row r="74" spans="1:15" x14ac:dyDescent="0.25">
      <c r="A74" s="10"/>
      <c r="J74" t="s">
        <v>110</v>
      </c>
    </row>
    <row r="75" spans="1:15" x14ac:dyDescent="0.25">
      <c r="A75" s="10"/>
      <c r="J75" t="s">
        <v>0</v>
      </c>
    </row>
    <row r="76" spans="1:15" x14ac:dyDescent="0.25">
      <c r="A76" s="10" t="str">
        <f>J74</f>
        <v>Freedoms importance -- Protecting an individual's speech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0.64028056112224452</v>
      </c>
      <c r="D78" s="9">
        <f>M78/M83</f>
        <v>0.60160427807486627</v>
      </c>
      <c r="E78" s="9">
        <f>N78/N83</f>
        <v>0.64666666666666661</v>
      </c>
      <c r="F78" s="9">
        <f>O78/O83</f>
        <v>0.67901234567901236</v>
      </c>
      <c r="G78" s="7"/>
      <c r="K78" t="s">
        <v>39</v>
      </c>
      <c r="L78">
        <v>639</v>
      </c>
      <c r="M78">
        <v>225</v>
      </c>
      <c r="N78">
        <v>194</v>
      </c>
      <c r="O78">
        <v>220</v>
      </c>
    </row>
    <row r="79" spans="1:15" x14ac:dyDescent="0.25">
      <c r="A79" s="10"/>
      <c r="B79" s="13" t="s">
        <v>40</v>
      </c>
      <c r="C79" s="9">
        <f>L79/L83</f>
        <v>0.26252505010020039</v>
      </c>
      <c r="D79" s="9">
        <f>M79/M83</f>
        <v>0.28074866310160429</v>
      </c>
      <c r="E79" s="9">
        <f>N79/N83</f>
        <v>0.28000000000000003</v>
      </c>
      <c r="F79" s="9">
        <f>O79/O83</f>
        <v>0.22530864197530864</v>
      </c>
      <c r="G79" s="7"/>
      <c r="K79" t="s">
        <v>40</v>
      </c>
      <c r="L79">
        <v>262</v>
      </c>
      <c r="M79">
        <v>105</v>
      </c>
      <c r="N79">
        <v>84</v>
      </c>
      <c r="O79">
        <v>73</v>
      </c>
    </row>
    <row r="80" spans="1:15" x14ac:dyDescent="0.25">
      <c r="A80" s="10"/>
      <c r="B80" s="13" t="s">
        <v>41</v>
      </c>
      <c r="C80" s="9">
        <f>L80/L83</f>
        <v>7.6152304609218444E-2</v>
      </c>
      <c r="D80" s="9">
        <f>M80/M83</f>
        <v>8.8235294117647065E-2</v>
      </c>
      <c r="E80" s="9">
        <f>N80/N83</f>
        <v>6.3333333333333339E-2</v>
      </c>
      <c r="F80" s="9">
        <f>O80/O83</f>
        <v>7.407407407407407E-2</v>
      </c>
      <c r="G80" s="7"/>
      <c r="K80" t="s">
        <v>41</v>
      </c>
      <c r="L80">
        <v>76</v>
      </c>
      <c r="M80">
        <v>33</v>
      </c>
      <c r="N80">
        <v>19</v>
      </c>
      <c r="O80">
        <v>24</v>
      </c>
    </row>
    <row r="81" spans="1:16" x14ac:dyDescent="0.25">
      <c r="A81" s="10"/>
      <c r="B81" s="13" t="s">
        <v>44</v>
      </c>
      <c r="C81" s="9">
        <f>(L81+L82)/L83</f>
        <v>2.1042084168336674E-2</v>
      </c>
      <c r="D81" s="9">
        <f>(M81+M82)/M83</f>
        <v>2.9411764705882353E-2</v>
      </c>
      <c r="E81" s="9">
        <f>(N81+N82)/N83</f>
        <v>0.01</v>
      </c>
      <c r="F81" s="9">
        <f>(O81+O82)/O83</f>
        <v>2.1604938271604937E-2</v>
      </c>
      <c r="G81" s="7"/>
      <c r="K81" t="s">
        <v>42</v>
      </c>
      <c r="L81">
        <v>14</v>
      </c>
      <c r="M81">
        <v>7</v>
      </c>
      <c r="N81">
        <v>2</v>
      </c>
      <c r="O81">
        <v>5</v>
      </c>
    </row>
    <row r="82" spans="1:16" x14ac:dyDescent="0.25">
      <c r="A82" s="10"/>
      <c r="K82" t="s">
        <v>43</v>
      </c>
      <c r="L82">
        <v>7</v>
      </c>
      <c r="M82">
        <v>4</v>
      </c>
      <c r="N82">
        <v>1</v>
      </c>
      <c r="O82">
        <v>2</v>
      </c>
    </row>
    <row r="83" spans="1:16" x14ac:dyDescent="0.25">
      <c r="A83" s="10"/>
      <c r="J83" t="s">
        <v>1</v>
      </c>
      <c r="L83">
        <v>998</v>
      </c>
      <c r="M83">
        <v>374</v>
      </c>
      <c r="N83">
        <v>300</v>
      </c>
      <c r="O83">
        <v>324</v>
      </c>
    </row>
    <row r="84" spans="1:16" x14ac:dyDescent="0.25">
      <c r="A84" s="10"/>
      <c r="B84" t="s">
        <v>338</v>
      </c>
      <c r="C84" s="17">
        <f>C78+C79</f>
        <v>0.90280561122244496</v>
      </c>
      <c r="D84" s="17">
        <f>D78+D79</f>
        <v>0.88235294117647056</v>
      </c>
      <c r="E84" s="17">
        <f>E78+E79</f>
        <v>0.92666666666666664</v>
      </c>
      <c r="F84" s="17">
        <f>F78+F79</f>
        <v>0.90432098765432101</v>
      </c>
      <c r="G84" s="17"/>
    </row>
    <row r="85" spans="1:16" x14ac:dyDescent="0.25">
      <c r="A85" s="10"/>
      <c r="B85" t="s">
        <v>41</v>
      </c>
      <c r="C85" s="17">
        <f t="shared" ref="C85:F86" si="5">C80</f>
        <v>7.6152304609218444E-2</v>
      </c>
      <c r="D85" s="17">
        <f t="shared" si="5"/>
        <v>8.8235294117647065E-2</v>
      </c>
      <c r="E85" s="17">
        <f t="shared" si="5"/>
        <v>6.3333333333333339E-2</v>
      </c>
      <c r="F85" s="17">
        <f t="shared" si="5"/>
        <v>7.407407407407407E-2</v>
      </c>
      <c r="G85" s="17"/>
    </row>
    <row r="86" spans="1:16" x14ac:dyDescent="0.25">
      <c r="A86" s="10"/>
      <c r="B86" t="s">
        <v>44</v>
      </c>
      <c r="C86" s="17">
        <f t="shared" si="5"/>
        <v>2.1042084168336674E-2</v>
      </c>
      <c r="D86" s="17">
        <f t="shared" si="5"/>
        <v>2.9411764705882353E-2</v>
      </c>
      <c r="E86" s="17">
        <f t="shared" si="5"/>
        <v>0.01</v>
      </c>
      <c r="F86" s="17">
        <f t="shared" si="5"/>
        <v>2.1604938271604937E-2</v>
      </c>
      <c r="G86" s="17"/>
    </row>
    <row r="87" spans="1:16" x14ac:dyDescent="0.25">
      <c r="A87" s="10"/>
    </row>
    <row r="88" spans="1:16" x14ac:dyDescent="0.25">
      <c r="A88" s="10"/>
    </row>
    <row r="89" spans="1:16" x14ac:dyDescent="0.25">
      <c r="A89" s="10"/>
      <c r="J89" t="s">
        <v>111</v>
      </c>
    </row>
    <row r="90" spans="1:16" x14ac:dyDescent="0.25">
      <c r="A90" s="10"/>
      <c r="J90" t="s">
        <v>0</v>
      </c>
    </row>
    <row r="91" spans="1:16" x14ac:dyDescent="0.25">
      <c r="A91" s="10" t="str">
        <f>J89</f>
        <v>Freedoms importance -- Protecting an individual's speech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0.64</v>
      </c>
      <c r="D93" s="9">
        <f>M93/M98</f>
        <v>0.67100977198697065</v>
      </c>
      <c r="E93" s="9">
        <f>N93/N98</f>
        <v>0.68627450980392157</v>
      </c>
      <c r="F93" s="9">
        <f>O93/O98</f>
        <v>0.5855513307984791</v>
      </c>
      <c r="G93" s="9">
        <f>P93/P98</f>
        <v>0.6</v>
      </c>
      <c r="K93" t="s">
        <v>39</v>
      </c>
      <c r="L93">
        <v>640</v>
      </c>
      <c r="M93">
        <v>206</v>
      </c>
      <c r="N93">
        <v>175</v>
      </c>
      <c r="O93">
        <v>154</v>
      </c>
      <c r="P93">
        <v>105</v>
      </c>
    </row>
    <row r="94" spans="1:16" x14ac:dyDescent="0.25">
      <c r="A94" s="10"/>
      <c r="B94" s="13" t="s">
        <v>40</v>
      </c>
      <c r="C94" s="9">
        <f>L94/L98</f>
        <v>0.26200000000000001</v>
      </c>
      <c r="D94" s="9">
        <f>M94/M98</f>
        <v>0.26710097719869708</v>
      </c>
      <c r="E94" s="9">
        <f>N94/N98</f>
        <v>0.24705882352941178</v>
      </c>
      <c r="F94" s="9">
        <f>O94/O98</f>
        <v>0.27376425855513309</v>
      </c>
      <c r="G94" s="9">
        <f>P94/P98</f>
        <v>0.25714285714285712</v>
      </c>
      <c r="K94" t="s">
        <v>40</v>
      </c>
      <c r="L94">
        <v>262</v>
      </c>
      <c r="M94">
        <v>82</v>
      </c>
      <c r="N94">
        <v>63</v>
      </c>
      <c r="O94">
        <v>72</v>
      </c>
      <c r="P94">
        <v>45</v>
      </c>
    </row>
    <row r="95" spans="1:16" x14ac:dyDescent="0.25">
      <c r="A95" s="10"/>
      <c r="B95" s="13" t="s">
        <v>41</v>
      </c>
      <c r="C95" s="9">
        <f>L95/L98</f>
        <v>7.6999999999999999E-2</v>
      </c>
      <c r="D95" s="9">
        <f>M95/M98</f>
        <v>4.8859934853420196E-2</v>
      </c>
      <c r="E95" s="9">
        <f>N95/N98</f>
        <v>5.4901960784313725E-2</v>
      </c>
      <c r="F95" s="9">
        <f>O95/O98</f>
        <v>9.5057034220532313E-2</v>
      </c>
      <c r="G95" s="9">
        <f>P95/P98</f>
        <v>0.13142857142857142</v>
      </c>
      <c r="K95" t="s">
        <v>41</v>
      </c>
      <c r="L95">
        <v>77</v>
      </c>
      <c r="M95">
        <v>15</v>
      </c>
      <c r="N95">
        <v>14</v>
      </c>
      <c r="O95">
        <v>25</v>
      </c>
      <c r="P95">
        <v>23</v>
      </c>
    </row>
    <row r="96" spans="1:16" x14ac:dyDescent="0.25">
      <c r="A96" s="10"/>
      <c r="B96" s="13" t="s">
        <v>44</v>
      </c>
      <c r="C96" s="9">
        <f>(L96+L97)/L98</f>
        <v>2.1000000000000001E-2</v>
      </c>
      <c r="D96" s="9">
        <f>(M96+M97)/M98</f>
        <v>1.3029315960912053E-2</v>
      </c>
      <c r="E96" s="9">
        <f>(N96+N97)/N98</f>
        <v>1.1764705882352941E-2</v>
      </c>
      <c r="F96" s="9">
        <f>(O96+O97)/O98</f>
        <v>4.5627376425855515E-2</v>
      </c>
      <c r="G96" s="9">
        <f>(P96+P97)/P98</f>
        <v>1.1428571428571429E-2</v>
      </c>
      <c r="K96" t="s">
        <v>42</v>
      </c>
      <c r="L96">
        <v>14</v>
      </c>
      <c r="M96">
        <v>2</v>
      </c>
      <c r="N96">
        <v>2</v>
      </c>
      <c r="O96">
        <v>9</v>
      </c>
      <c r="P96">
        <v>1</v>
      </c>
    </row>
    <row r="97" spans="1:16" x14ac:dyDescent="0.25">
      <c r="A97" s="10"/>
      <c r="K97" t="s">
        <v>43</v>
      </c>
      <c r="L97">
        <v>7</v>
      </c>
      <c r="M97">
        <v>2</v>
      </c>
      <c r="N97">
        <v>1</v>
      </c>
      <c r="O97">
        <v>3</v>
      </c>
      <c r="P97">
        <v>1</v>
      </c>
    </row>
    <row r="98" spans="1:16" x14ac:dyDescent="0.25">
      <c r="A98" s="10"/>
      <c r="J98" t="s">
        <v>1</v>
      </c>
      <c r="L98">
        <v>1000</v>
      </c>
      <c r="M98">
        <v>307</v>
      </c>
      <c r="N98">
        <v>255</v>
      </c>
      <c r="O98">
        <v>263</v>
      </c>
      <c r="P98">
        <v>175</v>
      </c>
    </row>
    <row r="99" spans="1:16" x14ac:dyDescent="0.25">
      <c r="A99" s="10"/>
      <c r="B99" t="s">
        <v>338</v>
      </c>
      <c r="C99" s="17">
        <f>C93+C94</f>
        <v>0.90200000000000002</v>
      </c>
      <c r="D99" s="17">
        <f>D93+D94</f>
        <v>0.93811074918566772</v>
      </c>
      <c r="E99" s="17">
        <f>E93+E94</f>
        <v>0.93333333333333335</v>
      </c>
      <c r="F99" s="17">
        <f>F93+F94</f>
        <v>0.85931558935361219</v>
      </c>
      <c r="G99" s="17">
        <f>G93+G94</f>
        <v>0.8571428571428571</v>
      </c>
    </row>
    <row r="100" spans="1:16" x14ac:dyDescent="0.25">
      <c r="A100" s="10"/>
      <c r="B100" t="s">
        <v>41</v>
      </c>
      <c r="C100" s="17">
        <f t="shared" ref="C100:G101" si="6">C95</f>
        <v>7.6999999999999999E-2</v>
      </c>
      <c r="D100" s="17">
        <f t="shared" si="6"/>
        <v>4.8859934853420196E-2</v>
      </c>
      <c r="E100" s="17">
        <f t="shared" si="6"/>
        <v>5.4901960784313725E-2</v>
      </c>
      <c r="F100" s="17">
        <f t="shared" si="6"/>
        <v>9.5057034220532313E-2</v>
      </c>
      <c r="G100" s="17">
        <f t="shared" si="6"/>
        <v>0.13142857142857142</v>
      </c>
    </row>
    <row r="101" spans="1:16" x14ac:dyDescent="0.25">
      <c r="A101" s="10"/>
      <c r="B101" t="s">
        <v>44</v>
      </c>
      <c r="C101" s="17">
        <f t="shared" si="6"/>
        <v>2.1000000000000001E-2</v>
      </c>
      <c r="D101" s="17">
        <f t="shared" si="6"/>
        <v>1.3029315960912053E-2</v>
      </c>
      <c r="E101" s="17">
        <f t="shared" si="6"/>
        <v>1.1764705882352941E-2</v>
      </c>
      <c r="F101" s="17">
        <f t="shared" si="6"/>
        <v>4.5627376425855515E-2</v>
      </c>
      <c r="G101" s="17">
        <f t="shared" si="6"/>
        <v>1.1428571428571429E-2</v>
      </c>
    </row>
    <row r="102" spans="1:16" x14ac:dyDescent="0.25">
      <c r="A102" s="10"/>
    </row>
    <row r="103" spans="1:16" x14ac:dyDescent="0.25">
      <c r="A103" s="10"/>
    </row>
    <row r="104" spans="1:16" x14ac:dyDescent="0.25">
      <c r="A104" s="10"/>
      <c r="J104" t="s">
        <v>112</v>
      </c>
    </row>
    <row r="105" spans="1:16" x14ac:dyDescent="0.25">
      <c r="A105" s="10"/>
      <c r="J105" t="s">
        <v>0</v>
      </c>
    </row>
    <row r="106" spans="1:16" x14ac:dyDescent="0.25">
      <c r="A106" s="10" t="str">
        <f>J104</f>
        <v>Freedoms importance -- Protecting an individual's speech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0.63963963963963966</v>
      </c>
      <c r="D108" s="9">
        <f>M108/M113</f>
        <v>0.75231481481481477</v>
      </c>
      <c r="E108" s="9">
        <f>N108/N113</f>
        <v>0.56118143459915615</v>
      </c>
      <c r="F108" s="9">
        <f>O108/O113</f>
        <v>0.5161290322580645</v>
      </c>
      <c r="G108" s="7"/>
      <c r="K108" t="s">
        <v>39</v>
      </c>
      <c r="L108">
        <v>639</v>
      </c>
      <c r="M108">
        <v>325</v>
      </c>
      <c r="N108">
        <v>266</v>
      </c>
      <c r="O108">
        <v>48</v>
      </c>
    </row>
    <row r="109" spans="1:16" x14ac:dyDescent="0.25">
      <c r="A109" s="10"/>
      <c r="B109" s="13" t="s">
        <v>40</v>
      </c>
      <c r="C109" s="9">
        <f>L109/L113</f>
        <v>0.26226226226226224</v>
      </c>
      <c r="D109" s="9">
        <f>M109/M113</f>
        <v>0.19444444444444445</v>
      </c>
      <c r="E109" s="9">
        <f>N109/N113</f>
        <v>0.33122362869198313</v>
      </c>
      <c r="F109" s="9">
        <f>O109/O113</f>
        <v>0.22580645161290322</v>
      </c>
      <c r="G109" s="7"/>
      <c r="K109" t="s">
        <v>40</v>
      </c>
      <c r="L109">
        <v>262</v>
      </c>
      <c r="M109">
        <v>84</v>
      </c>
      <c r="N109">
        <v>157</v>
      </c>
      <c r="O109">
        <v>21</v>
      </c>
    </row>
    <row r="110" spans="1:16" x14ac:dyDescent="0.25">
      <c r="A110" s="10"/>
      <c r="B110" s="13" t="s">
        <v>41</v>
      </c>
      <c r="C110" s="9">
        <f>L110/L113</f>
        <v>7.6076076076076082E-2</v>
      </c>
      <c r="D110" s="9">
        <f>M110/M113</f>
        <v>3.4722222222222224E-2</v>
      </c>
      <c r="E110" s="9">
        <f>N110/N113</f>
        <v>8.4388185654008435E-2</v>
      </c>
      <c r="F110" s="9">
        <f>O110/O113</f>
        <v>0.22580645161290322</v>
      </c>
      <c r="G110" s="7"/>
      <c r="K110" t="s">
        <v>41</v>
      </c>
      <c r="L110">
        <v>76</v>
      </c>
      <c r="M110">
        <v>15</v>
      </c>
      <c r="N110">
        <v>40</v>
      </c>
      <c r="O110">
        <v>21</v>
      </c>
    </row>
    <row r="111" spans="1:16" x14ac:dyDescent="0.25">
      <c r="A111" s="10"/>
      <c r="B111" s="13" t="s">
        <v>44</v>
      </c>
      <c r="C111" s="9">
        <f>(L111+L112)/L113</f>
        <v>2.2022022022022022E-2</v>
      </c>
      <c r="D111" s="9">
        <f>(M111+M112)/M113</f>
        <v>1.8518518518518517E-2</v>
      </c>
      <c r="E111" s="9">
        <f>(N111+N112)/N113</f>
        <v>2.3206751054852322E-2</v>
      </c>
      <c r="F111" s="9">
        <f>(O111+O112)/O113</f>
        <v>3.2258064516129031E-2</v>
      </c>
      <c r="G111" s="7"/>
      <c r="K111" t="s">
        <v>42</v>
      </c>
      <c r="L111">
        <v>14</v>
      </c>
      <c r="M111">
        <v>5</v>
      </c>
      <c r="N111">
        <v>8</v>
      </c>
      <c r="O111">
        <v>1</v>
      </c>
    </row>
    <row r="112" spans="1:16" x14ac:dyDescent="0.25">
      <c r="A112" s="10"/>
      <c r="K112" t="s">
        <v>43</v>
      </c>
      <c r="L112">
        <v>8</v>
      </c>
      <c r="M112">
        <v>3</v>
      </c>
      <c r="N112">
        <v>3</v>
      </c>
      <c r="O112">
        <v>2</v>
      </c>
    </row>
    <row r="113" spans="1:16" x14ac:dyDescent="0.25">
      <c r="A113" s="10"/>
      <c r="J113" t="s">
        <v>1</v>
      </c>
      <c r="L113">
        <v>999</v>
      </c>
      <c r="M113">
        <v>432</v>
      </c>
      <c r="N113">
        <v>474</v>
      </c>
      <c r="O113">
        <v>93</v>
      </c>
    </row>
    <row r="114" spans="1:16" x14ac:dyDescent="0.25">
      <c r="A114" s="10"/>
      <c r="B114" t="s">
        <v>338</v>
      </c>
      <c r="C114" s="17">
        <f>C108+C109</f>
        <v>0.90190190190190189</v>
      </c>
      <c r="D114" s="17">
        <f>D108+D109</f>
        <v>0.94675925925925919</v>
      </c>
      <c r="E114" s="17">
        <f>E108+E109</f>
        <v>0.89240506329113933</v>
      </c>
      <c r="F114" s="17">
        <f>F108+F109</f>
        <v>0.74193548387096775</v>
      </c>
      <c r="G114" s="17"/>
    </row>
    <row r="115" spans="1:16" x14ac:dyDescent="0.25">
      <c r="A115" s="10"/>
      <c r="B115" t="s">
        <v>41</v>
      </c>
      <c r="C115" s="17">
        <f t="shared" ref="C115:F116" si="7">C110</f>
        <v>7.6076076076076082E-2</v>
      </c>
      <c r="D115" s="17">
        <f t="shared" si="7"/>
        <v>3.4722222222222224E-2</v>
      </c>
      <c r="E115" s="17">
        <f t="shared" si="7"/>
        <v>8.4388185654008435E-2</v>
      </c>
      <c r="F115" s="17">
        <f t="shared" si="7"/>
        <v>0.22580645161290322</v>
      </c>
      <c r="G115" s="17"/>
    </row>
    <row r="116" spans="1:16" x14ac:dyDescent="0.25">
      <c r="A116" s="10"/>
      <c r="B116" t="s">
        <v>44</v>
      </c>
      <c r="C116" s="17">
        <f t="shared" si="7"/>
        <v>2.2022022022022022E-2</v>
      </c>
      <c r="D116" s="17">
        <f t="shared" si="7"/>
        <v>1.8518518518518517E-2</v>
      </c>
      <c r="E116" s="17">
        <f t="shared" si="7"/>
        <v>2.3206751054852322E-2</v>
      </c>
      <c r="F116" s="17">
        <f t="shared" si="7"/>
        <v>3.2258064516129031E-2</v>
      </c>
      <c r="G116" s="17"/>
    </row>
    <row r="117" spans="1:16" x14ac:dyDescent="0.25">
      <c r="A117" s="10"/>
    </row>
    <row r="118" spans="1:16" x14ac:dyDescent="0.25">
      <c r="A118" s="10"/>
    </row>
    <row r="119" spans="1:16" x14ac:dyDescent="0.25">
      <c r="A119" s="10"/>
      <c r="J119" t="s">
        <v>113</v>
      </c>
    </row>
    <row r="120" spans="1:16" x14ac:dyDescent="0.25">
      <c r="A120" s="10"/>
      <c r="J120" t="s">
        <v>0</v>
      </c>
    </row>
    <row r="121" spans="1:16" x14ac:dyDescent="0.25">
      <c r="A121" s="10" t="str">
        <f>J119</f>
        <v>Freedoms importance -- Protecting an individual's speech * Presidential Vote Choice in 2024 (Collapsed) Crosstabulation</v>
      </c>
      <c r="L121" t="s">
        <v>1</v>
      </c>
      <c r="M121" t="s">
        <v>33</v>
      </c>
    </row>
    <row r="122" spans="1:16" ht="100"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0.64028056112224452</v>
      </c>
      <c r="D123" s="9">
        <f>M123/M128</f>
        <v>0.71240105540897103</v>
      </c>
      <c r="E123" s="9">
        <f>N123/N128</f>
        <v>0.60301507537688437</v>
      </c>
      <c r="F123" s="9">
        <f>O123/O128</f>
        <v>0.83333333333333337</v>
      </c>
      <c r="G123" s="9">
        <f>P123/P128</f>
        <v>0.57674418604651168</v>
      </c>
      <c r="K123" t="s">
        <v>39</v>
      </c>
      <c r="L123">
        <v>639</v>
      </c>
      <c r="M123">
        <v>270</v>
      </c>
      <c r="N123">
        <v>240</v>
      </c>
      <c r="O123">
        <v>5</v>
      </c>
      <c r="P123">
        <v>124</v>
      </c>
    </row>
    <row r="124" spans="1:16" x14ac:dyDescent="0.25">
      <c r="A124" s="10"/>
      <c r="B124" s="13" t="s">
        <v>40</v>
      </c>
      <c r="C124" s="9">
        <f>L124/L128</f>
        <v>0.26352705410821642</v>
      </c>
      <c r="D124" s="9">
        <f>M124/M128</f>
        <v>0.21372031662269128</v>
      </c>
      <c r="E124" s="9">
        <f>N124/N128</f>
        <v>0.30904522613065327</v>
      </c>
      <c r="F124" s="9">
        <f>O124/O128</f>
        <v>0.16666666666666666</v>
      </c>
      <c r="G124" s="9">
        <f>P124/P128</f>
        <v>0.26976744186046514</v>
      </c>
      <c r="K124" t="s">
        <v>40</v>
      </c>
      <c r="L124">
        <v>263</v>
      </c>
      <c r="M124">
        <v>81</v>
      </c>
      <c r="N124">
        <v>123</v>
      </c>
      <c r="O124">
        <v>1</v>
      </c>
      <c r="P124">
        <v>58</v>
      </c>
    </row>
    <row r="125" spans="1:16" x14ac:dyDescent="0.25">
      <c r="A125" s="10"/>
      <c r="B125" s="13" t="s">
        <v>41</v>
      </c>
      <c r="C125" s="9">
        <f>L125/L128</f>
        <v>7.6152304609218444E-2</v>
      </c>
      <c r="D125" s="9">
        <f>M125/M128</f>
        <v>6.5963060686015831E-2</v>
      </c>
      <c r="E125" s="9">
        <f>N125/N128</f>
        <v>6.5326633165829151E-2</v>
      </c>
      <c r="F125" s="9">
        <f>O125/O128</f>
        <v>0</v>
      </c>
      <c r="G125" s="9">
        <f>P125/P128</f>
        <v>0.11627906976744186</v>
      </c>
      <c r="K125" t="s">
        <v>41</v>
      </c>
      <c r="L125">
        <v>76</v>
      </c>
      <c r="M125">
        <v>25</v>
      </c>
      <c r="N125">
        <v>26</v>
      </c>
      <c r="O125">
        <v>0</v>
      </c>
      <c r="P125">
        <v>25</v>
      </c>
    </row>
    <row r="126" spans="1:16" x14ac:dyDescent="0.25">
      <c r="A126" s="10"/>
      <c r="B126" s="13" t="s">
        <v>44</v>
      </c>
      <c r="C126" s="9">
        <f>(L126+L127)/L128</f>
        <v>2.004008016032064E-2</v>
      </c>
      <c r="D126" s="9">
        <f>(M126+M127)/M128</f>
        <v>7.9155672823219003E-3</v>
      </c>
      <c r="E126" s="9">
        <f>(N126+N127)/N128</f>
        <v>2.2613065326633167E-2</v>
      </c>
      <c r="F126" s="9">
        <f>(O126+O127)/O128</f>
        <v>0</v>
      </c>
      <c r="G126" s="9">
        <f>(P126+P127)/P128</f>
        <v>3.7209302325581395E-2</v>
      </c>
      <c r="K126" t="s">
        <v>42</v>
      </c>
      <c r="L126">
        <v>13</v>
      </c>
      <c r="M126">
        <v>1</v>
      </c>
      <c r="N126">
        <v>6</v>
      </c>
      <c r="O126">
        <v>0</v>
      </c>
      <c r="P126">
        <v>6</v>
      </c>
    </row>
    <row r="127" spans="1:16" x14ac:dyDescent="0.25">
      <c r="A127" s="10"/>
      <c r="K127" t="s">
        <v>43</v>
      </c>
      <c r="L127">
        <v>7</v>
      </c>
      <c r="M127">
        <v>2</v>
      </c>
      <c r="N127">
        <v>3</v>
      </c>
      <c r="O127">
        <v>0</v>
      </c>
      <c r="P127">
        <v>2</v>
      </c>
    </row>
    <row r="128" spans="1:16" x14ac:dyDescent="0.25">
      <c r="A128" s="10"/>
      <c r="J128" t="s">
        <v>1</v>
      </c>
      <c r="L128">
        <v>998</v>
      </c>
      <c r="M128">
        <v>379</v>
      </c>
      <c r="N128">
        <v>398</v>
      </c>
      <c r="O128">
        <v>6</v>
      </c>
      <c r="P128">
        <v>215</v>
      </c>
    </row>
    <row r="129" spans="2:7" x14ac:dyDescent="0.25">
      <c r="B129" t="s">
        <v>338</v>
      </c>
      <c r="C129" s="17">
        <f>C123+C124</f>
        <v>0.90380761523046094</v>
      </c>
      <c r="D129" s="17">
        <f>D123+D124</f>
        <v>0.92612137203166234</v>
      </c>
      <c r="E129" s="17">
        <f>E123+E124</f>
        <v>0.9120603015075377</v>
      </c>
      <c r="F129" s="17">
        <f>F123+F124</f>
        <v>1</v>
      </c>
      <c r="G129" s="17">
        <f>G123+G124</f>
        <v>0.84651162790697687</v>
      </c>
    </row>
    <row r="130" spans="2:7" x14ac:dyDescent="0.25">
      <c r="B130" t="s">
        <v>41</v>
      </c>
      <c r="C130" s="17">
        <f t="shared" ref="C130:G131" si="8">C125</f>
        <v>7.6152304609218444E-2</v>
      </c>
      <c r="D130" s="17">
        <f t="shared" si="8"/>
        <v>6.5963060686015831E-2</v>
      </c>
      <c r="E130" s="17">
        <f t="shared" si="8"/>
        <v>6.5326633165829151E-2</v>
      </c>
      <c r="F130" s="17">
        <f t="shared" si="8"/>
        <v>0</v>
      </c>
      <c r="G130" s="17">
        <f t="shared" si="8"/>
        <v>0.11627906976744186</v>
      </c>
    </row>
    <row r="131" spans="2:7" x14ac:dyDescent="0.25">
      <c r="B131" t="s">
        <v>44</v>
      </c>
      <c r="C131" s="17">
        <f t="shared" si="8"/>
        <v>2.004008016032064E-2</v>
      </c>
      <c r="D131" s="17">
        <f t="shared" si="8"/>
        <v>7.9155672823219003E-3</v>
      </c>
      <c r="E131" s="17">
        <f t="shared" si="8"/>
        <v>2.2613065326633167E-2</v>
      </c>
      <c r="F131" s="17">
        <f t="shared" si="8"/>
        <v>0</v>
      </c>
      <c r="G131" s="17">
        <f t="shared" si="8"/>
        <v>3.7209302325581395E-2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C8E0C-2835-FE45-BFE7-0AB7C9B3B98C}">
  <dimension ref="A1:P131"/>
  <sheetViews>
    <sheetView showGridLines="0"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266</v>
      </c>
    </row>
    <row r="2" spans="1:16" x14ac:dyDescent="0.25">
      <c r="A2" s="10"/>
      <c r="J2" t="s">
        <v>0</v>
      </c>
    </row>
    <row r="3" spans="1:16" x14ac:dyDescent="0.25">
      <c r="A3" s="10" t="str">
        <f>J1</f>
        <v>Freedoms importance -- Protecting an individual's free exercise of religion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0.61299999999999999</v>
      </c>
      <c r="D5" s="9">
        <f>M5/M10</f>
        <v>0.60063897763578278</v>
      </c>
      <c r="E5" s="9">
        <f>N5/N10</f>
        <v>0.64093959731543626</v>
      </c>
      <c r="F5" s="9">
        <f>O5/O10</f>
        <v>0.59936908517350163</v>
      </c>
      <c r="G5" s="9">
        <f>P5/P10</f>
        <v>0.61111111111111116</v>
      </c>
      <c r="K5" t="s">
        <v>39</v>
      </c>
      <c r="L5">
        <v>613</v>
      </c>
      <c r="M5">
        <v>188</v>
      </c>
      <c r="N5">
        <v>191</v>
      </c>
      <c r="O5">
        <v>190</v>
      </c>
      <c r="P5">
        <v>44</v>
      </c>
    </row>
    <row r="6" spans="1:16" x14ac:dyDescent="0.25">
      <c r="A6" s="10"/>
      <c r="B6" s="13" t="s">
        <v>40</v>
      </c>
      <c r="C6" s="9">
        <f>L6/L10</f>
        <v>0.26200000000000001</v>
      </c>
      <c r="D6" s="9">
        <f>M6/M10</f>
        <v>0.26198083067092653</v>
      </c>
      <c r="E6" s="9">
        <f>N6/N10</f>
        <v>0.21812080536912751</v>
      </c>
      <c r="F6" s="9">
        <f>O6/O10</f>
        <v>0.30914826498422715</v>
      </c>
      <c r="G6" s="9">
        <f>P6/P10</f>
        <v>0.2361111111111111</v>
      </c>
      <c r="K6" t="s">
        <v>40</v>
      </c>
      <c r="L6">
        <v>262</v>
      </c>
      <c r="M6">
        <v>82</v>
      </c>
      <c r="N6">
        <v>65</v>
      </c>
      <c r="O6">
        <v>98</v>
      </c>
      <c r="P6">
        <v>17</v>
      </c>
    </row>
    <row r="7" spans="1:16" x14ac:dyDescent="0.25">
      <c r="A7" s="10"/>
      <c r="B7" s="13" t="s">
        <v>41</v>
      </c>
      <c r="C7" s="9">
        <f>L7/L10</f>
        <v>0.09</v>
      </c>
      <c r="D7" s="9">
        <f>M7/M10</f>
        <v>8.6261980830670923E-2</v>
      </c>
      <c r="E7" s="9">
        <f>N7/N10</f>
        <v>0.12080536912751678</v>
      </c>
      <c r="F7" s="9">
        <f>O7/O10</f>
        <v>5.993690851735016E-2</v>
      </c>
      <c r="G7" s="9">
        <f>P7/P10</f>
        <v>0.1111111111111111</v>
      </c>
      <c r="K7" t="s">
        <v>41</v>
      </c>
      <c r="L7">
        <v>90</v>
      </c>
      <c r="M7">
        <v>27</v>
      </c>
      <c r="N7">
        <v>36</v>
      </c>
      <c r="O7">
        <v>19</v>
      </c>
      <c r="P7">
        <v>8</v>
      </c>
    </row>
    <row r="8" spans="1:16" x14ac:dyDescent="0.25">
      <c r="A8" s="10"/>
      <c r="B8" s="13" t="s">
        <v>44</v>
      </c>
      <c r="C8" s="9">
        <f>(L8+L9)/L10</f>
        <v>3.5000000000000003E-2</v>
      </c>
      <c r="D8" s="9">
        <f>(M8+M9)/M10</f>
        <v>5.1118210862619806E-2</v>
      </c>
      <c r="E8" s="9">
        <f>(N8+N9)/N10</f>
        <v>2.0134228187919462E-2</v>
      </c>
      <c r="F8" s="9">
        <f>(O8+O9)/O10</f>
        <v>3.1545741324921134E-2</v>
      </c>
      <c r="G8" s="9">
        <f>(P8+P9)/P10</f>
        <v>4.1666666666666664E-2</v>
      </c>
      <c r="K8" t="s">
        <v>42</v>
      </c>
      <c r="L8">
        <v>18</v>
      </c>
      <c r="M8">
        <v>9</v>
      </c>
      <c r="N8">
        <v>4</v>
      </c>
      <c r="O8">
        <v>3</v>
      </c>
      <c r="P8">
        <v>2</v>
      </c>
    </row>
    <row r="9" spans="1:16" x14ac:dyDescent="0.25">
      <c r="A9" s="10"/>
      <c r="K9" t="s">
        <v>43</v>
      </c>
      <c r="L9">
        <v>17</v>
      </c>
      <c r="M9">
        <v>7</v>
      </c>
      <c r="N9">
        <v>2</v>
      </c>
      <c r="O9">
        <v>7</v>
      </c>
      <c r="P9">
        <v>1</v>
      </c>
    </row>
    <row r="10" spans="1:16" x14ac:dyDescent="0.25">
      <c r="A10" s="10"/>
      <c r="J10" t="s">
        <v>1</v>
      </c>
      <c r="L10">
        <v>1000</v>
      </c>
      <c r="M10">
        <v>313</v>
      </c>
      <c r="N10">
        <v>298</v>
      </c>
      <c r="O10">
        <v>317</v>
      </c>
      <c r="P10">
        <v>72</v>
      </c>
    </row>
    <row r="11" spans="1:16" x14ac:dyDescent="0.25">
      <c r="A11" s="10"/>
      <c r="B11" t="s">
        <v>338</v>
      </c>
      <c r="C11" s="17">
        <f>C5+C6</f>
        <v>0.875</v>
      </c>
      <c r="D11" s="17">
        <f>D5+D6</f>
        <v>0.86261980830670937</v>
      </c>
      <c r="E11" s="17">
        <f>E5+E6</f>
        <v>0.85906040268456374</v>
      </c>
      <c r="F11" s="17">
        <f>F5+F6</f>
        <v>0.90851735015772883</v>
      </c>
      <c r="G11" s="17">
        <f>G5+G6</f>
        <v>0.84722222222222232</v>
      </c>
    </row>
    <row r="12" spans="1:16" x14ac:dyDescent="0.25">
      <c r="A12" s="10"/>
      <c r="B12" t="s">
        <v>41</v>
      </c>
      <c r="C12" s="17">
        <f t="shared" ref="C12:G13" si="0">C7</f>
        <v>0.09</v>
      </c>
      <c r="D12" s="17">
        <f t="shared" si="0"/>
        <v>8.6261980830670923E-2</v>
      </c>
      <c r="E12" s="17">
        <f t="shared" si="0"/>
        <v>0.12080536912751678</v>
      </c>
      <c r="F12" s="17">
        <f t="shared" si="0"/>
        <v>5.993690851735016E-2</v>
      </c>
      <c r="G12" s="17">
        <f t="shared" si="0"/>
        <v>0.1111111111111111</v>
      </c>
    </row>
    <row r="13" spans="1:16" x14ac:dyDescent="0.25">
      <c r="A13" s="10"/>
      <c r="B13" t="s">
        <v>44</v>
      </c>
      <c r="C13" s="17">
        <f t="shared" si="0"/>
        <v>3.5000000000000003E-2</v>
      </c>
      <c r="D13" s="17">
        <f t="shared" si="0"/>
        <v>5.1118210862619806E-2</v>
      </c>
      <c r="E13" s="17">
        <f t="shared" si="0"/>
        <v>2.0134228187919462E-2</v>
      </c>
      <c r="F13" s="17">
        <f t="shared" si="0"/>
        <v>3.1545741324921134E-2</v>
      </c>
      <c r="G13" s="17">
        <f t="shared" si="0"/>
        <v>4.1666666666666664E-2</v>
      </c>
    </row>
    <row r="14" spans="1:16" x14ac:dyDescent="0.25">
      <c r="A14" s="10"/>
    </row>
    <row r="15" spans="1:16" x14ac:dyDescent="0.25">
      <c r="A15" s="10"/>
      <c r="B15" t="s">
        <v>45</v>
      </c>
      <c r="J15" t="s">
        <v>114</v>
      </c>
    </row>
    <row r="16" spans="1:16" x14ac:dyDescent="0.25">
      <c r="A16" s="10"/>
      <c r="J16" t="s">
        <v>0</v>
      </c>
    </row>
    <row r="17" spans="1:16" x14ac:dyDescent="0.25">
      <c r="A17" s="10" t="str">
        <f>J15</f>
        <v>Freedoms importance -- Protecting an individual's free exercise of religion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0.61277445109780437</v>
      </c>
      <c r="D19" s="9">
        <f>M19/M24</f>
        <v>0.62869198312236285</v>
      </c>
      <c r="E19" s="9">
        <f>N19/N24</f>
        <v>0.54885057471264365</v>
      </c>
      <c r="F19" s="9">
        <f>O19/O24</f>
        <v>0.66569767441860461</v>
      </c>
      <c r="G19" s="9">
        <f>P19/P24</f>
        <v>0.61643835616438358</v>
      </c>
      <c r="K19" t="s">
        <v>39</v>
      </c>
      <c r="L19">
        <v>614</v>
      </c>
      <c r="M19">
        <v>149</v>
      </c>
      <c r="N19">
        <v>191</v>
      </c>
      <c r="O19">
        <v>229</v>
      </c>
      <c r="P19">
        <v>45</v>
      </c>
    </row>
    <row r="20" spans="1:16" x14ac:dyDescent="0.25">
      <c r="A20" s="10"/>
      <c r="B20" s="13" t="s">
        <v>40</v>
      </c>
      <c r="C20" s="9">
        <f>L20/L24</f>
        <v>0.2624750499001996</v>
      </c>
      <c r="D20" s="9">
        <f>M20/M24</f>
        <v>0.2320675105485232</v>
      </c>
      <c r="E20" s="9">
        <f>N20/N24</f>
        <v>0.27298850574712646</v>
      </c>
      <c r="F20" s="9">
        <f>O20/O24</f>
        <v>0.27034883720930231</v>
      </c>
      <c r="G20" s="9">
        <f>P20/P24</f>
        <v>0.27397260273972601</v>
      </c>
      <c r="K20" t="s">
        <v>40</v>
      </c>
      <c r="L20">
        <v>263</v>
      </c>
      <c r="M20">
        <v>55</v>
      </c>
      <c r="N20">
        <v>95</v>
      </c>
      <c r="O20">
        <v>93</v>
      </c>
      <c r="P20">
        <v>20</v>
      </c>
    </row>
    <row r="21" spans="1:16" x14ac:dyDescent="0.25">
      <c r="A21" s="10"/>
      <c r="B21" s="13" t="s">
        <v>41</v>
      </c>
      <c r="C21" s="9">
        <f>L21/L24</f>
        <v>8.9820359281437126E-2</v>
      </c>
      <c r="D21" s="9">
        <f>M21/M24</f>
        <v>8.8607594936708861E-2</v>
      </c>
      <c r="E21" s="9">
        <f>N21/N24</f>
        <v>0.14080459770114942</v>
      </c>
      <c r="F21" s="9">
        <f>O21/O24</f>
        <v>4.0697674418604654E-2</v>
      </c>
      <c r="G21" s="9">
        <f>P21/P24</f>
        <v>8.2191780821917804E-2</v>
      </c>
      <c r="K21" t="s">
        <v>41</v>
      </c>
      <c r="L21">
        <v>90</v>
      </c>
      <c r="M21">
        <v>21</v>
      </c>
      <c r="N21">
        <v>49</v>
      </c>
      <c r="O21">
        <v>14</v>
      </c>
      <c r="P21">
        <v>6</v>
      </c>
    </row>
    <row r="22" spans="1:16" x14ac:dyDescent="0.25">
      <c r="A22" s="10"/>
      <c r="B22" s="13" t="s">
        <v>44</v>
      </c>
      <c r="C22" s="9">
        <f>(L22+L23)/L24</f>
        <v>3.4930139720558882E-2</v>
      </c>
      <c r="D22" s="9">
        <f>(M22+M23)/M24</f>
        <v>5.0632911392405063E-2</v>
      </c>
      <c r="E22" s="9">
        <f>(N22+N23)/N24</f>
        <v>3.7356321839080463E-2</v>
      </c>
      <c r="F22" s="9">
        <f>(O22+O23)/O24</f>
        <v>2.3255813953488372E-2</v>
      </c>
      <c r="G22" s="9">
        <f>(P22+P23)/P24</f>
        <v>2.7397260273972601E-2</v>
      </c>
      <c r="K22" t="s">
        <v>42</v>
      </c>
      <c r="L22">
        <v>18</v>
      </c>
      <c r="M22">
        <v>6</v>
      </c>
      <c r="N22">
        <v>6</v>
      </c>
      <c r="O22">
        <v>4</v>
      </c>
      <c r="P22">
        <v>2</v>
      </c>
    </row>
    <row r="23" spans="1:16" x14ac:dyDescent="0.25">
      <c r="A23" s="10"/>
      <c r="K23" t="s">
        <v>43</v>
      </c>
      <c r="L23">
        <v>17</v>
      </c>
      <c r="M23">
        <v>6</v>
      </c>
      <c r="N23">
        <v>7</v>
      </c>
      <c r="O23">
        <v>4</v>
      </c>
      <c r="P23">
        <v>0</v>
      </c>
    </row>
    <row r="24" spans="1:16" x14ac:dyDescent="0.25">
      <c r="A24" s="10"/>
      <c r="J24" t="s">
        <v>1</v>
      </c>
      <c r="L24">
        <v>1002</v>
      </c>
      <c r="M24">
        <v>237</v>
      </c>
      <c r="N24">
        <v>348</v>
      </c>
      <c r="O24">
        <v>344</v>
      </c>
      <c r="P24">
        <v>73</v>
      </c>
    </row>
    <row r="25" spans="1:16" x14ac:dyDescent="0.25">
      <c r="A25" s="10"/>
      <c r="B25" t="s">
        <v>338</v>
      </c>
      <c r="C25" s="17">
        <f>C19+C20</f>
        <v>0.87524950099800392</v>
      </c>
      <c r="D25" s="17">
        <f>D19+D20</f>
        <v>0.860759493670886</v>
      </c>
      <c r="E25" s="17">
        <f>E19+E20</f>
        <v>0.82183908045977017</v>
      </c>
      <c r="F25" s="17">
        <f>F19+F20</f>
        <v>0.93604651162790686</v>
      </c>
      <c r="G25" s="17">
        <f>G19+G20</f>
        <v>0.8904109589041096</v>
      </c>
    </row>
    <row r="26" spans="1:16" x14ac:dyDescent="0.25">
      <c r="A26" s="10"/>
      <c r="B26" t="s">
        <v>41</v>
      </c>
      <c r="C26" s="17">
        <f t="shared" ref="C26:G27" si="1">C21</f>
        <v>8.9820359281437126E-2</v>
      </c>
      <c r="D26" s="17">
        <f t="shared" si="1"/>
        <v>8.8607594936708861E-2</v>
      </c>
      <c r="E26" s="17">
        <f t="shared" si="1"/>
        <v>0.14080459770114942</v>
      </c>
      <c r="F26" s="17">
        <f t="shared" si="1"/>
        <v>4.0697674418604654E-2</v>
      </c>
      <c r="G26" s="17">
        <f t="shared" si="1"/>
        <v>8.2191780821917804E-2</v>
      </c>
    </row>
    <row r="27" spans="1:16" x14ac:dyDescent="0.25">
      <c r="A27" s="10"/>
      <c r="B27" t="s">
        <v>44</v>
      </c>
      <c r="C27" s="17">
        <f t="shared" si="1"/>
        <v>3.4930139720558882E-2</v>
      </c>
      <c r="D27" s="17">
        <f t="shared" si="1"/>
        <v>5.0632911392405063E-2</v>
      </c>
      <c r="E27" s="17">
        <f t="shared" si="1"/>
        <v>3.7356321839080463E-2</v>
      </c>
      <c r="F27" s="17">
        <f t="shared" si="1"/>
        <v>2.3255813953488372E-2</v>
      </c>
      <c r="G27" s="17">
        <f t="shared" si="1"/>
        <v>2.7397260273972601E-2</v>
      </c>
    </row>
    <row r="28" spans="1:16" x14ac:dyDescent="0.25">
      <c r="A28" s="10"/>
    </row>
    <row r="29" spans="1:16" x14ac:dyDescent="0.25">
      <c r="A29" s="10"/>
      <c r="J29" t="s">
        <v>115</v>
      </c>
    </row>
    <row r="30" spans="1:16" x14ac:dyDescent="0.25">
      <c r="A30" s="10"/>
      <c r="J30" t="s">
        <v>0</v>
      </c>
    </row>
    <row r="31" spans="1:16" x14ac:dyDescent="0.25">
      <c r="A31" s="10" t="str">
        <f>J29</f>
        <v>Freedoms importance -- Protecting an individual's free exercise of religion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0.61461461461461464</v>
      </c>
      <c r="D33" s="9">
        <f>M33/M38</f>
        <v>0.6402439024390244</v>
      </c>
      <c r="E33" s="9">
        <f>N33/N38</f>
        <v>0.54976303317535546</v>
      </c>
      <c r="F33" s="9">
        <f>O33/O38</f>
        <v>0.54054054054054057</v>
      </c>
      <c r="G33" s="9">
        <f>P33/P38</f>
        <v>0.65517241379310343</v>
      </c>
      <c r="K33" t="s">
        <v>39</v>
      </c>
      <c r="L33">
        <v>614</v>
      </c>
      <c r="M33">
        <v>420</v>
      </c>
      <c r="N33">
        <v>116</v>
      </c>
      <c r="O33">
        <v>40</v>
      </c>
      <c r="P33">
        <v>38</v>
      </c>
    </row>
    <row r="34" spans="1:16" x14ac:dyDescent="0.25">
      <c r="A34" s="10"/>
      <c r="B34" s="13" t="s">
        <v>40</v>
      </c>
      <c r="C34" s="9">
        <f>L34/L38</f>
        <v>0.26226226226226224</v>
      </c>
      <c r="D34" s="9">
        <f>M34/M38</f>
        <v>0.25</v>
      </c>
      <c r="E34" s="9">
        <f>N34/N38</f>
        <v>0.29383886255924169</v>
      </c>
      <c r="F34" s="9">
        <f>O34/O38</f>
        <v>0.36486486486486486</v>
      </c>
      <c r="G34" s="9">
        <f>P34/P38</f>
        <v>0.15517241379310345</v>
      </c>
      <c r="K34" t="s">
        <v>40</v>
      </c>
      <c r="L34">
        <v>262</v>
      </c>
      <c r="M34">
        <v>164</v>
      </c>
      <c r="N34">
        <v>62</v>
      </c>
      <c r="O34">
        <v>27</v>
      </c>
      <c r="P34">
        <v>9</v>
      </c>
    </row>
    <row r="35" spans="1:16" x14ac:dyDescent="0.25">
      <c r="A35" s="10"/>
      <c r="B35" s="13" t="s">
        <v>41</v>
      </c>
      <c r="C35" s="9">
        <f>L35/L38</f>
        <v>8.9089089089089094E-2</v>
      </c>
      <c r="D35" s="9">
        <f>M35/M38</f>
        <v>7.926829268292683E-2</v>
      </c>
      <c r="E35" s="9">
        <f>N35/N38</f>
        <v>0.11374407582938388</v>
      </c>
      <c r="F35" s="9">
        <f>O35/O38</f>
        <v>6.7567567567567571E-2</v>
      </c>
      <c r="G35" s="9">
        <f>P35/P38</f>
        <v>0.13793103448275862</v>
      </c>
      <c r="K35" t="s">
        <v>41</v>
      </c>
      <c r="L35">
        <v>89</v>
      </c>
      <c r="M35">
        <v>52</v>
      </c>
      <c r="N35">
        <v>24</v>
      </c>
      <c r="O35">
        <v>5</v>
      </c>
      <c r="P35">
        <v>8</v>
      </c>
    </row>
    <row r="36" spans="1:16" x14ac:dyDescent="0.25">
      <c r="A36" s="10"/>
      <c r="B36" s="13" t="s">
        <v>44</v>
      </c>
      <c r="C36" s="9">
        <f>(L36+L37)/L38</f>
        <v>3.4034034034034037E-2</v>
      </c>
      <c r="D36" s="9">
        <f>(M36+M37)/M38</f>
        <v>3.048780487804878E-2</v>
      </c>
      <c r="E36" s="9">
        <f>(N36+N37)/N38</f>
        <v>4.2654028436018961E-2</v>
      </c>
      <c r="F36" s="9">
        <f>(O36+O37)/O38</f>
        <v>2.7027027027027029E-2</v>
      </c>
      <c r="G36" s="9">
        <f>(P36+P37)/P38</f>
        <v>5.1724137931034482E-2</v>
      </c>
      <c r="K36" t="s">
        <v>42</v>
      </c>
      <c r="L36">
        <v>18</v>
      </c>
      <c r="M36">
        <v>10</v>
      </c>
      <c r="N36">
        <v>7</v>
      </c>
      <c r="O36">
        <v>0</v>
      </c>
      <c r="P36">
        <v>1</v>
      </c>
    </row>
    <row r="37" spans="1:16" x14ac:dyDescent="0.25">
      <c r="A37" s="10"/>
      <c r="K37" t="s">
        <v>43</v>
      </c>
      <c r="L37">
        <v>16</v>
      </c>
      <c r="M37">
        <v>10</v>
      </c>
      <c r="N37">
        <v>2</v>
      </c>
      <c r="O37">
        <v>2</v>
      </c>
      <c r="P37">
        <v>2</v>
      </c>
    </row>
    <row r="38" spans="1:16" x14ac:dyDescent="0.25">
      <c r="A38" s="10"/>
      <c r="J38" t="s">
        <v>1</v>
      </c>
      <c r="L38">
        <v>999</v>
      </c>
      <c r="M38">
        <v>656</v>
      </c>
      <c r="N38">
        <v>211</v>
      </c>
      <c r="O38">
        <v>74</v>
      </c>
      <c r="P38">
        <v>58</v>
      </c>
    </row>
    <row r="39" spans="1:16" x14ac:dyDescent="0.25">
      <c r="A39" s="10"/>
      <c r="B39" t="s">
        <v>338</v>
      </c>
      <c r="C39" s="17">
        <f>C33+C34</f>
        <v>0.87687687687687688</v>
      </c>
      <c r="D39" s="17">
        <f>D33+D34</f>
        <v>0.8902439024390244</v>
      </c>
      <c r="E39" s="17">
        <f>E33+E34</f>
        <v>0.84360189573459721</v>
      </c>
      <c r="F39" s="17">
        <f>F33+F34</f>
        <v>0.90540540540540548</v>
      </c>
      <c r="G39" s="17">
        <f>G33+G34</f>
        <v>0.81034482758620685</v>
      </c>
    </row>
    <row r="40" spans="1:16" x14ac:dyDescent="0.25">
      <c r="A40" s="10"/>
      <c r="B40" t="s">
        <v>41</v>
      </c>
      <c r="C40" s="17">
        <f t="shared" ref="C40:G41" si="2">C35</f>
        <v>8.9089089089089094E-2</v>
      </c>
      <c r="D40" s="17">
        <f t="shared" si="2"/>
        <v>7.926829268292683E-2</v>
      </c>
      <c r="E40" s="17">
        <f t="shared" si="2"/>
        <v>0.11374407582938388</v>
      </c>
      <c r="F40" s="17">
        <f t="shared" si="2"/>
        <v>6.7567567567567571E-2</v>
      </c>
      <c r="G40" s="17">
        <f t="shared" si="2"/>
        <v>0.13793103448275862</v>
      </c>
    </row>
    <row r="41" spans="1:16" x14ac:dyDescent="0.25">
      <c r="A41" s="10"/>
      <c r="B41" t="s">
        <v>44</v>
      </c>
      <c r="C41" s="17">
        <f t="shared" si="2"/>
        <v>3.4034034034034037E-2</v>
      </c>
      <c r="D41" s="17">
        <f t="shared" si="2"/>
        <v>3.048780487804878E-2</v>
      </c>
      <c r="E41" s="17">
        <f t="shared" si="2"/>
        <v>4.2654028436018961E-2</v>
      </c>
      <c r="F41" s="17">
        <f t="shared" si="2"/>
        <v>2.7027027027027029E-2</v>
      </c>
      <c r="G41" s="17">
        <f t="shared" si="2"/>
        <v>5.1724137931034482E-2</v>
      </c>
    </row>
    <row r="42" spans="1:16" x14ac:dyDescent="0.25">
      <c r="A42" s="10"/>
    </row>
    <row r="43" spans="1:16" x14ac:dyDescent="0.25">
      <c r="A43" s="10"/>
    </row>
    <row r="44" spans="1:16" x14ac:dyDescent="0.25">
      <c r="A44" s="10"/>
      <c r="J44" t="s">
        <v>116</v>
      </c>
    </row>
    <row r="45" spans="1:16" x14ac:dyDescent="0.25">
      <c r="A45" s="10"/>
      <c r="J45" t="s">
        <v>0</v>
      </c>
    </row>
    <row r="46" spans="1:16" x14ac:dyDescent="0.25">
      <c r="A46" s="10" t="str">
        <f>J44</f>
        <v>Freedoms importance -- Protecting an individual's free exercise of religion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0.61238761238761241</v>
      </c>
      <c r="D48" s="9">
        <f>M48/M53</f>
        <v>0.61215932914046123</v>
      </c>
      <c r="E48" s="9">
        <f>N48/N53</f>
        <v>0.61259541984732824</v>
      </c>
      <c r="K48" t="s">
        <v>39</v>
      </c>
      <c r="L48">
        <v>613</v>
      </c>
      <c r="M48">
        <v>292</v>
      </c>
      <c r="N48">
        <v>321</v>
      </c>
    </row>
    <row r="49" spans="1:15" x14ac:dyDescent="0.25">
      <c r="A49" s="10"/>
      <c r="B49" s="13" t="s">
        <v>40</v>
      </c>
      <c r="C49" s="9">
        <f>L49/L53</f>
        <v>0.26273726273726272</v>
      </c>
      <c r="D49" s="9">
        <f>M49/M53</f>
        <v>0.24947589098532494</v>
      </c>
      <c r="E49" s="9">
        <f>N49/N53</f>
        <v>0.27480916030534353</v>
      </c>
      <c r="K49" t="s">
        <v>40</v>
      </c>
      <c r="L49">
        <v>263</v>
      </c>
      <c r="M49">
        <v>119</v>
      </c>
      <c r="N49">
        <v>144</v>
      </c>
    </row>
    <row r="50" spans="1:15" x14ac:dyDescent="0.25">
      <c r="A50" s="10"/>
      <c r="B50" s="13" t="s">
        <v>41</v>
      </c>
      <c r="C50" s="9">
        <f>L50/L53</f>
        <v>8.9910089910089905E-2</v>
      </c>
      <c r="D50" s="9">
        <f>M50/M53</f>
        <v>8.8050314465408799E-2</v>
      </c>
      <c r="E50" s="9">
        <f>N50/N53</f>
        <v>9.1603053435114504E-2</v>
      </c>
      <c r="K50" t="s">
        <v>41</v>
      </c>
      <c r="L50">
        <v>90</v>
      </c>
      <c r="M50">
        <v>42</v>
      </c>
      <c r="N50">
        <v>48</v>
      </c>
    </row>
    <row r="51" spans="1:15" x14ac:dyDescent="0.25">
      <c r="A51" s="10"/>
      <c r="B51" s="13" t="s">
        <v>44</v>
      </c>
      <c r="C51" s="9">
        <f>(L51+L52)/L53</f>
        <v>3.4965034965034968E-2</v>
      </c>
      <c r="D51" s="9">
        <f>(M51+M52)/M53</f>
        <v>5.0314465408805034E-2</v>
      </c>
      <c r="E51" s="9">
        <f>(N51+N52)/N53</f>
        <v>2.0992366412213741E-2</v>
      </c>
      <c r="K51" t="s">
        <v>42</v>
      </c>
      <c r="L51">
        <v>18</v>
      </c>
      <c r="M51">
        <v>14</v>
      </c>
      <c r="N51">
        <v>4</v>
      </c>
    </row>
    <row r="52" spans="1:15" x14ac:dyDescent="0.25">
      <c r="A52" s="10"/>
      <c r="K52" t="s">
        <v>43</v>
      </c>
      <c r="L52">
        <v>17</v>
      </c>
      <c r="M52">
        <v>10</v>
      </c>
      <c r="N52">
        <v>7</v>
      </c>
    </row>
    <row r="53" spans="1:15" x14ac:dyDescent="0.25">
      <c r="A53" s="10"/>
      <c r="J53" t="s">
        <v>1</v>
      </c>
      <c r="L53">
        <v>1001</v>
      </c>
      <c r="M53">
        <v>477</v>
      </c>
      <c r="N53">
        <v>524</v>
      </c>
    </row>
    <row r="54" spans="1:15" x14ac:dyDescent="0.25">
      <c r="A54" s="10"/>
      <c r="B54" t="s">
        <v>338</v>
      </c>
      <c r="C54" s="17">
        <f>C48+C49</f>
        <v>0.87512487512487513</v>
      </c>
      <c r="D54" s="17">
        <f>D48+D49</f>
        <v>0.86163522012578619</v>
      </c>
      <c r="E54" s="17">
        <f>E48+E49</f>
        <v>0.88740458015267176</v>
      </c>
    </row>
    <row r="55" spans="1:15" x14ac:dyDescent="0.25">
      <c r="A55" s="10"/>
      <c r="B55" t="s">
        <v>41</v>
      </c>
      <c r="C55" s="17">
        <f t="shared" ref="C55:E56" si="3">C50</f>
        <v>8.9910089910089905E-2</v>
      </c>
      <c r="D55" s="17">
        <f t="shared" si="3"/>
        <v>8.8050314465408799E-2</v>
      </c>
      <c r="E55" s="17">
        <f t="shared" si="3"/>
        <v>9.1603053435114504E-2</v>
      </c>
    </row>
    <row r="56" spans="1:15" x14ac:dyDescent="0.25">
      <c r="A56" s="10"/>
      <c r="B56" t="s">
        <v>44</v>
      </c>
      <c r="C56" s="17">
        <f t="shared" si="3"/>
        <v>3.4965034965034968E-2</v>
      </c>
      <c r="D56" s="17">
        <f t="shared" si="3"/>
        <v>5.0314465408805034E-2</v>
      </c>
      <c r="E56" s="17">
        <f t="shared" si="3"/>
        <v>2.0992366412213741E-2</v>
      </c>
    </row>
    <row r="57" spans="1:15" x14ac:dyDescent="0.25">
      <c r="A57" s="10"/>
    </row>
    <row r="58" spans="1:15" x14ac:dyDescent="0.25">
      <c r="A58" s="10"/>
    </row>
    <row r="59" spans="1:15" x14ac:dyDescent="0.25">
      <c r="A59" s="10"/>
      <c r="J59" t="s">
        <v>117</v>
      </c>
    </row>
    <row r="60" spans="1:15" x14ac:dyDescent="0.25">
      <c r="A60" s="10"/>
      <c r="J60" t="s">
        <v>0</v>
      </c>
    </row>
    <row r="61" spans="1:15" x14ac:dyDescent="0.25">
      <c r="A61" s="10" t="str">
        <f>J59</f>
        <v>Freedoms importance -- Protecting an individual's free exercise of religion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0.61361361361361366</v>
      </c>
      <c r="D63" s="9">
        <f>M63/M68</f>
        <v>0.69491525423728817</v>
      </c>
      <c r="E63" s="9">
        <f>N63/N68</f>
        <v>0.65476190476190477</v>
      </c>
      <c r="F63" s="9">
        <f>O63/O68</f>
        <v>0.53761061946902655</v>
      </c>
      <c r="G63" s="7"/>
      <c r="K63" t="s">
        <v>39</v>
      </c>
      <c r="L63">
        <v>613</v>
      </c>
      <c r="M63">
        <v>205</v>
      </c>
      <c r="N63">
        <v>165</v>
      </c>
      <c r="O63">
        <v>243</v>
      </c>
    </row>
    <row r="64" spans="1:15" x14ac:dyDescent="0.25">
      <c r="A64" s="10"/>
      <c r="B64" t="s">
        <v>40</v>
      </c>
      <c r="C64" s="9">
        <f>L64/L68</f>
        <v>0.26326326326326327</v>
      </c>
      <c r="D64" s="9">
        <f>M64/M68</f>
        <v>0.2440677966101695</v>
      </c>
      <c r="E64" s="9">
        <f>N64/N68</f>
        <v>0.18650793650793651</v>
      </c>
      <c r="F64" s="9">
        <f>O64/O68</f>
        <v>0.31858407079646017</v>
      </c>
      <c r="G64" s="7"/>
      <c r="K64" t="s">
        <v>40</v>
      </c>
      <c r="L64">
        <v>263</v>
      </c>
      <c r="M64">
        <v>72</v>
      </c>
      <c r="N64">
        <v>47</v>
      </c>
      <c r="O64">
        <v>144</v>
      </c>
    </row>
    <row r="65" spans="1:15" x14ac:dyDescent="0.25">
      <c r="A65" s="10"/>
      <c r="B65" t="s">
        <v>41</v>
      </c>
      <c r="C65" s="9">
        <f>L65/L68</f>
        <v>8.9089089089089094E-2</v>
      </c>
      <c r="D65" s="9">
        <f>M65/M68</f>
        <v>3.7288135593220341E-2</v>
      </c>
      <c r="E65" s="9">
        <f>N65/N68</f>
        <v>0.10317460317460317</v>
      </c>
      <c r="F65" s="9">
        <f>O65/O68</f>
        <v>0.11504424778761062</v>
      </c>
      <c r="G65" s="7"/>
      <c r="K65" t="s">
        <v>41</v>
      </c>
      <c r="L65">
        <v>89</v>
      </c>
      <c r="M65">
        <v>11</v>
      </c>
      <c r="N65">
        <v>26</v>
      </c>
      <c r="O65">
        <v>52</v>
      </c>
    </row>
    <row r="66" spans="1:15" x14ac:dyDescent="0.25">
      <c r="A66" s="10"/>
      <c r="B66" t="s">
        <v>44</v>
      </c>
      <c r="C66" s="9">
        <f>(L66+L67)/L68</f>
        <v>3.4034034034034037E-2</v>
      </c>
      <c r="D66" s="9">
        <f>(M66+M67)/M68</f>
        <v>2.3728813559322035E-2</v>
      </c>
      <c r="E66" s="9">
        <f>(N66+N67)/N68</f>
        <v>5.5555555555555552E-2</v>
      </c>
      <c r="F66" s="9">
        <f>(O66+O67)/O68</f>
        <v>2.8761061946902654E-2</v>
      </c>
      <c r="G66" s="7"/>
      <c r="K66" t="s">
        <v>42</v>
      </c>
      <c r="L66">
        <v>18</v>
      </c>
      <c r="M66">
        <v>5</v>
      </c>
      <c r="N66">
        <v>6</v>
      </c>
      <c r="O66">
        <v>7</v>
      </c>
    </row>
    <row r="67" spans="1:15" x14ac:dyDescent="0.25">
      <c r="A67" s="10"/>
      <c r="K67" t="s">
        <v>43</v>
      </c>
      <c r="L67">
        <v>16</v>
      </c>
      <c r="M67">
        <v>2</v>
      </c>
      <c r="N67">
        <v>8</v>
      </c>
      <c r="O67">
        <v>6</v>
      </c>
    </row>
    <row r="68" spans="1:15" x14ac:dyDescent="0.25">
      <c r="A68" s="10"/>
      <c r="J68" t="s">
        <v>1</v>
      </c>
      <c r="L68">
        <v>999</v>
      </c>
      <c r="M68">
        <v>295</v>
      </c>
      <c r="N68">
        <v>252</v>
      </c>
      <c r="O68">
        <v>452</v>
      </c>
    </row>
    <row r="69" spans="1:15" x14ac:dyDescent="0.25">
      <c r="A69" s="10"/>
      <c r="B69" t="s">
        <v>338</v>
      </c>
      <c r="C69" s="17">
        <f>C63+C64</f>
        <v>0.87687687687687688</v>
      </c>
      <c r="D69" s="17">
        <f>D63+D64</f>
        <v>0.9389830508474577</v>
      </c>
      <c r="E69" s="17">
        <f>E63+E64</f>
        <v>0.84126984126984128</v>
      </c>
      <c r="F69" s="17">
        <f>F63+F64</f>
        <v>0.85619469026548667</v>
      </c>
    </row>
    <row r="70" spans="1:15" x14ac:dyDescent="0.25">
      <c r="A70" s="10"/>
      <c r="B70" t="s">
        <v>41</v>
      </c>
      <c r="C70" s="17">
        <f t="shared" ref="C70:F71" si="4">C65</f>
        <v>8.9089089089089094E-2</v>
      </c>
      <c r="D70" s="17">
        <f t="shared" si="4"/>
        <v>3.7288135593220341E-2</v>
      </c>
      <c r="E70" s="17">
        <f t="shared" si="4"/>
        <v>0.10317460317460317</v>
      </c>
      <c r="F70" s="17">
        <f t="shared" si="4"/>
        <v>0.11504424778761062</v>
      </c>
    </row>
    <row r="71" spans="1:15" x14ac:dyDescent="0.25">
      <c r="A71" s="10"/>
      <c r="B71" t="s">
        <v>44</v>
      </c>
      <c r="C71" s="17">
        <f t="shared" si="4"/>
        <v>3.4034034034034037E-2</v>
      </c>
      <c r="D71" s="17">
        <f t="shared" si="4"/>
        <v>2.3728813559322035E-2</v>
      </c>
      <c r="E71" s="17">
        <f t="shared" si="4"/>
        <v>5.5555555555555552E-2</v>
      </c>
      <c r="F71" s="17">
        <f t="shared" si="4"/>
        <v>2.8761061946902654E-2</v>
      </c>
    </row>
    <row r="72" spans="1:15" x14ac:dyDescent="0.25">
      <c r="A72" s="10"/>
    </row>
    <row r="73" spans="1:15" x14ac:dyDescent="0.25">
      <c r="A73" s="10"/>
    </row>
    <row r="74" spans="1:15" x14ac:dyDescent="0.25">
      <c r="A74" s="10"/>
      <c r="J74" t="s">
        <v>118</v>
      </c>
    </row>
    <row r="75" spans="1:15" x14ac:dyDescent="0.25">
      <c r="A75" s="10"/>
      <c r="J75" t="s">
        <v>0</v>
      </c>
    </row>
    <row r="76" spans="1:15" x14ac:dyDescent="0.25">
      <c r="A76" s="10" t="str">
        <f>J74</f>
        <v>Freedoms importance -- Protecting an individual's free exercise of religion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0.61238761238761241</v>
      </c>
      <c r="D78" s="9">
        <f>M78/M83</f>
        <v>0.55851063829787229</v>
      </c>
      <c r="E78" s="9">
        <f>N78/N83</f>
        <v>0.66112956810631229</v>
      </c>
      <c r="F78" s="9">
        <f>O78/O83</f>
        <v>0.62962962962962965</v>
      </c>
      <c r="G78" s="7"/>
      <c r="K78" t="s">
        <v>39</v>
      </c>
      <c r="L78">
        <v>613</v>
      </c>
      <c r="M78">
        <v>210</v>
      </c>
      <c r="N78">
        <v>199</v>
      </c>
      <c r="O78">
        <v>204</v>
      </c>
    </row>
    <row r="79" spans="1:15" x14ac:dyDescent="0.25">
      <c r="A79" s="10"/>
      <c r="B79" s="13" t="s">
        <v>40</v>
      </c>
      <c r="C79" s="9">
        <f>L79/L83</f>
        <v>0.26273726273726272</v>
      </c>
      <c r="D79" s="9">
        <f>M79/M83</f>
        <v>0.31382978723404253</v>
      </c>
      <c r="E79" s="9">
        <f>N79/N83</f>
        <v>0.2425249169435216</v>
      </c>
      <c r="F79" s="9">
        <f>O79/O83</f>
        <v>0.22222222222222221</v>
      </c>
      <c r="G79" s="7"/>
      <c r="K79" t="s">
        <v>40</v>
      </c>
      <c r="L79">
        <v>263</v>
      </c>
      <c r="M79">
        <v>118</v>
      </c>
      <c r="N79">
        <v>73</v>
      </c>
      <c r="O79">
        <v>72</v>
      </c>
    </row>
    <row r="80" spans="1:15" x14ac:dyDescent="0.25">
      <c r="A80" s="10"/>
      <c r="B80" s="13" t="s">
        <v>41</v>
      </c>
      <c r="C80" s="9">
        <f>L80/L83</f>
        <v>8.9910089910089905E-2</v>
      </c>
      <c r="D80" s="9">
        <f>M80/M83</f>
        <v>0.10904255319148937</v>
      </c>
      <c r="E80" s="9">
        <f>N80/N83</f>
        <v>5.9800664451827246E-2</v>
      </c>
      <c r="F80" s="9">
        <f>O80/O83</f>
        <v>9.5679012345679007E-2</v>
      </c>
      <c r="G80" s="7"/>
      <c r="K80" t="s">
        <v>41</v>
      </c>
      <c r="L80">
        <v>90</v>
      </c>
      <c r="M80">
        <v>41</v>
      </c>
      <c r="N80">
        <v>18</v>
      </c>
      <c r="O80">
        <v>31</v>
      </c>
    </row>
    <row r="81" spans="1:16" x14ac:dyDescent="0.25">
      <c r="A81" s="10"/>
      <c r="B81" s="13" t="s">
        <v>44</v>
      </c>
      <c r="C81" s="9">
        <f>(L81+L82)/L83</f>
        <v>3.4965034965034968E-2</v>
      </c>
      <c r="D81" s="9">
        <f>(M81+M82)/M83</f>
        <v>1.8617021276595744E-2</v>
      </c>
      <c r="E81" s="9">
        <f>(N81+N82)/N83</f>
        <v>3.6544850498338874E-2</v>
      </c>
      <c r="F81" s="9">
        <f>(O81+O82)/O83</f>
        <v>5.2469135802469133E-2</v>
      </c>
      <c r="G81" s="7"/>
      <c r="K81" t="s">
        <v>42</v>
      </c>
      <c r="L81">
        <v>18</v>
      </c>
      <c r="M81">
        <v>4</v>
      </c>
      <c r="N81">
        <v>7</v>
      </c>
      <c r="O81">
        <v>7</v>
      </c>
    </row>
    <row r="82" spans="1:16" x14ac:dyDescent="0.25">
      <c r="A82" s="10"/>
      <c r="K82" t="s">
        <v>43</v>
      </c>
      <c r="L82">
        <v>17</v>
      </c>
      <c r="M82">
        <v>3</v>
      </c>
      <c r="N82">
        <v>4</v>
      </c>
      <c r="O82">
        <v>10</v>
      </c>
    </row>
    <row r="83" spans="1:16" x14ac:dyDescent="0.25">
      <c r="A83" s="10"/>
      <c r="J83" t="s">
        <v>1</v>
      </c>
      <c r="L83">
        <v>1001</v>
      </c>
      <c r="M83">
        <v>376</v>
      </c>
      <c r="N83">
        <v>301</v>
      </c>
      <c r="O83">
        <v>324</v>
      </c>
    </row>
    <row r="84" spans="1:16" x14ac:dyDescent="0.25">
      <c r="A84" s="10"/>
      <c r="B84" t="s">
        <v>338</v>
      </c>
      <c r="C84" s="17">
        <f>C78+C79</f>
        <v>0.87512487512487513</v>
      </c>
      <c r="D84" s="17">
        <f>D78+D79</f>
        <v>0.87234042553191482</v>
      </c>
      <c r="E84" s="17">
        <f>E78+E79</f>
        <v>0.90365448504983392</v>
      </c>
      <c r="F84" s="17">
        <f>F78+F79</f>
        <v>0.85185185185185186</v>
      </c>
    </row>
    <row r="85" spans="1:16" x14ac:dyDescent="0.25">
      <c r="A85" s="10"/>
      <c r="B85" t="s">
        <v>41</v>
      </c>
      <c r="C85" s="17">
        <f t="shared" ref="C85:F86" si="5">C80</f>
        <v>8.9910089910089905E-2</v>
      </c>
      <c r="D85" s="17">
        <f t="shared" si="5"/>
        <v>0.10904255319148937</v>
      </c>
      <c r="E85" s="17">
        <f t="shared" si="5"/>
        <v>5.9800664451827246E-2</v>
      </c>
      <c r="F85" s="17">
        <f t="shared" si="5"/>
        <v>9.5679012345679007E-2</v>
      </c>
    </row>
    <row r="86" spans="1:16" x14ac:dyDescent="0.25">
      <c r="A86" s="10"/>
      <c r="B86" t="s">
        <v>44</v>
      </c>
      <c r="C86" s="17">
        <f t="shared" si="5"/>
        <v>3.4965034965034968E-2</v>
      </c>
      <c r="D86" s="17">
        <f t="shared" si="5"/>
        <v>1.8617021276595744E-2</v>
      </c>
      <c r="E86" s="17">
        <f t="shared" si="5"/>
        <v>3.6544850498338874E-2</v>
      </c>
      <c r="F86" s="17">
        <f t="shared" si="5"/>
        <v>5.2469135802469133E-2</v>
      </c>
    </row>
    <row r="87" spans="1:16" x14ac:dyDescent="0.25">
      <c r="A87" s="10"/>
    </row>
    <row r="88" spans="1:16" x14ac:dyDescent="0.25">
      <c r="A88" s="10"/>
    </row>
    <row r="89" spans="1:16" x14ac:dyDescent="0.25">
      <c r="A89" s="10"/>
      <c r="J89" t="s">
        <v>119</v>
      </c>
    </row>
    <row r="90" spans="1:16" x14ac:dyDescent="0.25">
      <c r="A90" s="10"/>
      <c r="J90" t="s">
        <v>0</v>
      </c>
    </row>
    <row r="91" spans="1:16" x14ac:dyDescent="0.25">
      <c r="A91" s="10" t="str">
        <f>J89</f>
        <v>Freedoms importance -- Protecting an individual's free exercise of religion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0.61238761238761241</v>
      </c>
      <c r="D93" s="9">
        <f>M93/M98</f>
        <v>0.60389610389610393</v>
      </c>
      <c r="E93" s="9">
        <f>N93/N98</f>
        <v>0.6470588235294118</v>
      </c>
      <c r="F93" s="9">
        <f>O93/O98</f>
        <v>0.60687022900763354</v>
      </c>
      <c r="G93" s="9">
        <f>P93/P98</f>
        <v>0.58522727272727271</v>
      </c>
      <c r="K93" t="s">
        <v>39</v>
      </c>
      <c r="L93">
        <v>613</v>
      </c>
      <c r="M93">
        <v>186</v>
      </c>
      <c r="N93">
        <v>165</v>
      </c>
      <c r="O93">
        <v>159</v>
      </c>
      <c r="P93">
        <v>103</v>
      </c>
    </row>
    <row r="94" spans="1:16" x14ac:dyDescent="0.25">
      <c r="A94" s="10"/>
      <c r="B94" s="13" t="s">
        <v>40</v>
      </c>
      <c r="C94" s="9">
        <f>L94/L98</f>
        <v>0.26273726273726272</v>
      </c>
      <c r="D94" s="9">
        <f>M94/M98</f>
        <v>0.24675324675324675</v>
      </c>
      <c r="E94" s="9">
        <f>N94/N98</f>
        <v>0.26666666666666666</v>
      </c>
      <c r="F94" s="9">
        <f>O94/O98</f>
        <v>0.29007633587786258</v>
      </c>
      <c r="G94" s="9">
        <f>P94/P98</f>
        <v>0.24431818181818182</v>
      </c>
      <c r="K94" t="s">
        <v>40</v>
      </c>
      <c r="L94">
        <v>263</v>
      </c>
      <c r="M94">
        <v>76</v>
      </c>
      <c r="N94">
        <v>68</v>
      </c>
      <c r="O94">
        <v>76</v>
      </c>
      <c r="P94">
        <v>43</v>
      </c>
    </row>
    <row r="95" spans="1:16" x14ac:dyDescent="0.25">
      <c r="A95" s="10"/>
      <c r="B95" s="13" t="s">
        <v>41</v>
      </c>
      <c r="C95" s="9">
        <f>L95/L98</f>
        <v>8.9910089910089905E-2</v>
      </c>
      <c r="D95" s="9">
        <f>M95/M98</f>
        <v>0.1038961038961039</v>
      </c>
      <c r="E95" s="9">
        <f>N95/N98</f>
        <v>4.3137254901960784E-2</v>
      </c>
      <c r="F95" s="9">
        <f>O95/O98</f>
        <v>8.3969465648854963E-2</v>
      </c>
      <c r="G95" s="9">
        <f>P95/P98</f>
        <v>0.14204545454545456</v>
      </c>
      <c r="K95" t="s">
        <v>41</v>
      </c>
      <c r="L95">
        <v>90</v>
      </c>
      <c r="M95">
        <v>32</v>
      </c>
      <c r="N95">
        <v>11</v>
      </c>
      <c r="O95">
        <v>22</v>
      </c>
      <c r="P95">
        <v>25</v>
      </c>
    </row>
    <row r="96" spans="1:16" x14ac:dyDescent="0.25">
      <c r="A96" s="10"/>
      <c r="B96" s="13" t="s">
        <v>44</v>
      </c>
      <c r="C96" s="9">
        <f>(L96+L97)/L98</f>
        <v>3.4965034965034968E-2</v>
      </c>
      <c r="D96" s="9">
        <f>(M96+M97)/M98</f>
        <v>4.5454545454545456E-2</v>
      </c>
      <c r="E96" s="9">
        <f>(N96+N97)/N98</f>
        <v>4.3137254901960784E-2</v>
      </c>
      <c r="F96" s="9">
        <f>(O96+O97)/O98</f>
        <v>1.9083969465648856E-2</v>
      </c>
      <c r="G96" s="9">
        <f>(P96+P97)/P98</f>
        <v>2.8409090909090908E-2</v>
      </c>
      <c r="K96" t="s">
        <v>42</v>
      </c>
      <c r="L96">
        <v>18</v>
      </c>
      <c r="M96">
        <v>4</v>
      </c>
      <c r="N96">
        <v>7</v>
      </c>
      <c r="O96">
        <v>3</v>
      </c>
      <c r="P96">
        <v>4</v>
      </c>
    </row>
    <row r="97" spans="1:16" x14ac:dyDescent="0.25">
      <c r="A97" s="10"/>
      <c r="K97" t="s">
        <v>43</v>
      </c>
      <c r="L97">
        <v>17</v>
      </c>
      <c r="M97">
        <v>10</v>
      </c>
      <c r="N97">
        <v>4</v>
      </c>
      <c r="O97">
        <v>2</v>
      </c>
      <c r="P97">
        <v>1</v>
      </c>
    </row>
    <row r="98" spans="1:16" x14ac:dyDescent="0.25">
      <c r="A98" s="10"/>
      <c r="J98" t="s">
        <v>1</v>
      </c>
      <c r="L98">
        <v>1001</v>
      </c>
      <c r="M98">
        <v>308</v>
      </c>
      <c r="N98">
        <v>255</v>
      </c>
      <c r="O98">
        <v>262</v>
      </c>
      <c r="P98">
        <v>176</v>
      </c>
    </row>
    <row r="99" spans="1:16" x14ac:dyDescent="0.25">
      <c r="A99" s="10"/>
      <c r="B99" t="s">
        <v>338</v>
      </c>
      <c r="C99" s="17">
        <f>C93+C94</f>
        <v>0.87512487512487513</v>
      </c>
      <c r="D99" s="17">
        <f>D93+D94</f>
        <v>0.85064935064935066</v>
      </c>
      <c r="E99" s="17">
        <f>E93+E94</f>
        <v>0.91372549019607852</v>
      </c>
      <c r="F99" s="17">
        <f>F93+F94</f>
        <v>0.89694656488549618</v>
      </c>
      <c r="G99" s="17">
        <f>G93+G94</f>
        <v>0.82954545454545459</v>
      </c>
    </row>
    <row r="100" spans="1:16" x14ac:dyDescent="0.25">
      <c r="A100" s="10"/>
      <c r="B100" t="s">
        <v>41</v>
      </c>
      <c r="C100" s="17">
        <f t="shared" ref="C100:G101" si="6">C95</f>
        <v>8.9910089910089905E-2</v>
      </c>
      <c r="D100" s="17">
        <f t="shared" si="6"/>
        <v>0.1038961038961039</v>
      </c>
      <c r="E100" s="17">
        <f t="shared" si="6"/>
        <v>4.3137254901960784E-2</v>
      </c>
      <c r="F100" s="17">
        <f t="shared" si="6"/>
        <v>8.3969465648854963E-2</v>
      </c>
      <c r="G100" s="17">
        <f t="shared" si="6"/>
        <v>0.14204545454545456</v>
      </c>
    </row>
    <row r="101" spans="1:16" x14ac:dyDescent="0.25">
      <c r="A101" s="10"/>
      <c r="B101" t="s">
        <v>44</v>
      </c>
      <c r="C101" s="17">
        <f t="shared" si="6"/>
        <v>3.4965034965034968E-2</v>
      </c>
      <c r="D101" s="17">
        <f t="shared" si="6"/>
        <v>4.5454545454545456E-2</v>
      </c>
      <c r="E101" s="17">
        <f t="shared" si="6"/>
        <v>4.3137254901960784E-2</v>
      </c>
      <c r="F101" s="17">
        <f t="shared" si="6"/>
        <v>1.9083969465648856E-2</v>
      </c>
      <c r="G101" s="17">
        <f t="shared" si="6"/>
        <v>2.8409090909090908E-2</v>
      </c>
    </row>
    <row r="102" spans="1:16" x14ac:dyDescent="0.25">
      <c r="A102" s="10"/>
    </row>
    <row r="103" spans="1:16" x14ac:dyDescent="0.25">
      <c r="A103" s="10"/>
    </row>
    <row r="104" spans="1:16" x14ac:dyDescent="0.25">
      <c r="A104" s="10"/>
      <c r="J104" t="s">
        <v>120</v>
      </c>
    </row>
    <row r="105" spans="1:16" x14ac:dyDescent="0.25">
      <c r="A105" s="10"/>
      <c r="J105" t="s">
        <v>0</v>
      </c>
    </row>
    <row r="106" spans="1:16" x14ac:dyDescent="0.25">
      <c r="A106" s="10" t="str">
        <f>J104</f>
        <v>Freedoms importance -- Protecting an individual's free exercise of religion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0.61299999999999999</v>
      </c>
      <c r="D108" s="9">
        <f>M108/M113</f>
        <v>0.69515011547344108</v>
      </c>
      <c r="E108" s="9">
        <f>N108/N113</f>
        <v>0.56118143459915615</v>
      </c>
      <c r="F108" s="9">
        <f>O108/O113</f>
        <v>0.4946236559139785</v>
      </c>
      <c r="G108" s="7"/>
      <c r="K108" t="s">
        <v>39</v>
      </c>
      <c r="L108">
        <v>613</v>
      </c>
      <c r="M108">
        <v>301</v>
      </c>
      <c r="N108">
        <v>266</v>
      </c>
      <c r="O108">
        <v>46</v>
      </c>
    </row>
    <row r="109" spans="1:16" x14ac:dyDescent="0.25">
      <c r="A109" s="10"/>
      <c r="B109" s="13" t="s">
        <v>40</v>
      </c>
      <c r="C109" s="9">
        <f>L109/L113</f>
        <v>0.26200000000000001</v>
      </c>
      <c r="D109" s="9">
        <f>M109/M113</f>
        <v>0.19630484988452657</v>
      </c>
      <c r="E109" s="9">
        <f>N109/N113</f>
        <v>0.33122362869198313</v>
      </c>
      <c r="F109" s="9">
        <f>O109/O113</f>
        <v>0.21505376344086022</v>
      </c>
      <c r="G109" s="7"/>
      <c r="K109" t="s">
        <v>40</v>
      </c>
      <c r="L109">
        <v>262</v>
      </c>
      <c r="M109">
        <v>85</v>
      </c>
      <c r="N109">
        <v>157</v>
      </c>
      <c r="O109">
        <v>20</v>
      </c>
    </row>
    <row r="110" spans="1:16" x14ac:dyDescent="0.25">
      <c r="A110" s="10"/>
      <c r="B110" s="13" t="s">
        <v>41</v>
      </c>
      <c r="C110" s="9">
        <f>L110/L113</f>
        <v>0.09</v>
      </c>
      <c r="D110" s="9">
        <f>M110/M113</f>
        <v>6.2355658198614321E-2</v>
      </c>
      <c r="E110" s="9">
        <f>N110/N113</f>
        <v>8.4388185654008435E-2</v>
      </c>
      <c r="F110" s="9">
        <f>O110/O113</f>
        <v>0.24731182795698925</v>
      </c>
      <c r="G110" s="7"/>
      <c r="K110" t="s">
        <v>41</v>
      </c>
      <c r="L110">
        <v>90</v>
      </c>
      <c r="M110">
        <v>27</v>
      </c>
      <c r="N110">
        <v>40</v>
      </c>
      <c r="O110">
        <v>23</v>
      </c>
    </row>
    <row r="111" spans="1:16" x14ac:dyDescent="0.25">
      <c r="A111" s="10"/>
      <c r="B111" s="13" t="s">
        <v>44</v>
      </c>
      <c r="C111" s="9">
        <f>(L111+L112)/L113</f>
        <v>3.5000000000000003E-2</v>
      </c>
      <c r="D111" s="9">
        <f>(M111+M112)/M113</f>
        <v>4.6189376443418015E-2</v>
      </c>
      <c r="E111" s="9">
        <f>(N111+N112)/N113</f>
        <v>2.3206751054852322E-2</v>
      </c>
      <c r="F111" s="9">
        <f>(O111+O112)/O113</f>
        <v>4.3010752688172046E-2</v>
      </c>
      <c r="G111" s="7"/>
      <c r="K111" t="s">
        <v>42</v>
      </c>
      <c r="L111">
        <v>18</v>
      </c>
      <c r="M111">
        <v>9</v>
      </c>
      <c r="N111">
        <v>5</v>
      </c>
      <c r="O111">
        <v>4</v>
      </c>
    </row>
    <row r="112" spans="1:16" x14ac:dyDescent="0.25">
      <c r="A112" s="10"/>
      <c r="K112" t="s">
        <v>43</v>
      </c>
      <c r="L112">
        <v>17</v>
      </c>
      <c r="M112">
        <v>11</v>
      </c>
      <c r="N112">
        <v>6</v>
      </c>
      <c r="O112">
        <v>0</v>
      </c>
    </row>
    <row r="113" spans="1:16" x14ac:dyDescent="0.25">
      <c r="A113" s="10"/>
      <c r="J113" t="s">
        <v>1</v>
      </c>
      <c r="L113">
        <v>1000</v>
      </c>
      <c r="M113">
        <v>433</v>
      </c>
      <c r="N113">
        <v>474</v>
      </c>
      <c r="O113">
        <v>93</v>
      </c>
    </row>
    <row r="114" spans="1:16" x14ac:dyDescent="0.25">
      <c r="A114" s="10"/>
      <c r="B114" t="s">
        <v>338</v>
      </c>
      <c r="C114" s="17">
        <f>C108+C109</f>
        <v>0.875</v>
      </c>
      <c r="D114" s="17">
        <f>D108+D109</f>
        <v>0.89145496535796764</v>
      </c>
      <c r="E114" s="17">
        <f>E108+E109</f>
        <v>0.89240506329113933</v>
      </c>
      <c r="F114" s="17">
        <f>F108+F109</f>
        <v>0.70967741935483875</v>
      </c>
    </row>
    <row r="115" spans="1:16" x14ac:dyDescent="0.25">
      <c r="A115" s="10"/>
      <c r="B115" t="s">
        <v>41</v>
      </c>
      <c r="C115" s="17">
        <f t="shared" ref="C115:F116" si="7">C110</f>
        <v>0.09</v>
      </c>
      <c r="D115" s="17">
        <f t="shared" si="7"/>
        <v>6.2355658198614321E-2</v>
      </c>
      <c r="E115" s="17">
        <f t="shared" si="7"/>
        <v>8.4388185654008435E-2</v>
      </c>
      <c r="F115" s="17">
        <f t="shared" si="7"/>
        <v>0.24731182795698925</v>
      </c>
    </row>
    <row r="116" spans="1:16" x14ac:dyDescent="0.25">
      <c r="A116" s="10"/>
      <c r="B116" t="s">
        <v>44</v>
      </c>
      <c r="C116" s="17">
        <f t="shared" si="7"/>
        <v>3.5000000000000003E-2</v>
      </c>
      <c r="D116" s="17">
        <f t="shared" si="7"/>
        <v>4.6189376443418015E-2</v>
      </c>
      <c r="E116" s="17">
        <f t="shared" si="7"/>
        <v>2.3206751054852322E-2</v>
      </c>
      <c r="F116" s="17">
        <f t="shared" si="7"/>
        <v>4.3010752688172046E-2</v>
      </c>
    </row>
    <row r="117" spans="1:16" x14ac:dyDescent="0.25">
      <c r="A117" s="10"/>
    </row>
    <row r="118" spans="1:16" x14ac:dyDescent="0.25">
      <c r="A118" s="10"/>
    </row>
    <row r="119" spans="1:16" x14ac:dyDescent="0.25">
      <c r="A119" s="10"/>
      <c r="J119" t="s">
        <v>121</v>
      </c>
    </row>
    <row r="120" spans="1:16" x14ac:dyDescent="0.25">
      <c r="A120" s="10"/>
      <c r="J120" t="s">
        <v>0</v>
      </c>
    </row>
    <row r="121" spans="1:16" x14ac:dyDescent="0.25">
      <c r="A121" s="10" t="str">
        <f>J119</f>
        <v>Freedoms importance -- Protecting an individual's free exercise of religion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0.61422845691382766</v>
      </c>
      <c r="D123" s="9">
        <f>M123/M128</f>
        <v>0.63756613756613756</v>
      </c>
      <c r="E123" s="9">
        <f>N123/N128</f>
        <v>0.63316582914572861</v>
      </c>
      <c r="F123" s="9">
        <f>O123/O128</f>
        <v>0.83333333333333337</v>
      </c>
      <c r="G123" s="9">
        <f>P123/P128</f>
        <v>0.53240740740740744</v>
      </c>
      <c r="K123" t="s">
        <v>39</v>
      </c>
      <c r="L123">
        <v>613</v>
      </c>
      <c r="M123">
        <v>241</v>
      </c>
      <c r="N123">
        <v>252</v>
      </c>
      <c r="O123">
        <v>5</v>
      </c>
      <c r="P123">
        <v>115</v>
      </c>
    </row>
    <row r="124" spans="1:16" x14ac:dyDescent="0.25">
      <c r="A124" s="10"/>
      <c r="B124" s="13" t="s">
        <v>40</v>
      </c>
      <c r="C124" s="9">
        <f>L124/L128</f>
        <v>0.26352705410821642</v>
      </c>
      <c r="D124" s="9">
        <f>M124/M128</f>
        <v>0.25925925925925924</v>
      </c>
      <c r="E124" s="9">
        <f>N124/N128</f>
        <v>0.26381909547738691</v>
      </c>
      <c r="F124" s="9">
        <f>O124/O128</f>
        <v>0.16666666666666666</v>
      </c>
      <c r="G124" s="9">
        <f>P124/P128</f>
        <v>0.27314814814814814</v>
      </c>
      <c r="K124" t="s">
        <v>40</v>
      </c>
      <c r="L124">
        <v>263</v>
      </c>
      <c r="M124">
        <v>98</v>
      </c>
      <c r="N124">
        <v>105</v>
      </c>
      <c r="O124">
        <v>1</v>
      </c>
      <c r="P124">
        <v>59</v>
      </c>
    </row>
    <row r="125" spans="1:16" x14ac:dyDescent="0.25">
      <c r="A125" s="10"/>
      <c r="B125" s="13" t="s">
        <v>41</v>
      </c>
      <c r="C125" s="9">
        <f>L125/L128</f>
        <v>8.917835671342686E-2</v>
      </c>
      <c r="D125" s="9">
        <f>M125/M128</f>
        <v>5.5555555555555552E-2</v>
      </c>
      <c r="E125" s="9">
        <f>N125/N128</f>
        <v>7.5376884422110546E-2</v>
      </c>
      <c r="F125" s="9">
        <f>O125/O128</f>
        <v>0</v>
      </c>
      <c r="G125" s="9">
        <f>P125/P128</f>
        <v>0.17592592592592593</v>
      </c>
      <c r="K125" t="s">
        <v>41</v>
      </c>
      <c r="L125">
        <v>89</v>
      </c>
      <c r="M125">
        <v>21</v>
      </c>
      <c r="N125">
        <v>30</v>
      </c>
      <c r="O125">
        <v>0</v>
      </c>
      <c r="P125">
        <v>38</v>
      </c>
    </row>
    <row r="126" spans="1:16" x14ac:dyDescent="0.25">
      <c r="A126" s="10"/>
      <c r="B126" s="13" t="s">
        <v>44</v>
      </c>
      <c r="C126" s="9">
        <f>(L126+L127)/L128</f>
        <v>3.3066132264529056E-2</v>
      </c>
      <c r="D126" s="9">
        <f>(M126+M127)/M128</f>
        <v>4.7619047619047616E-2</v>
      </c>
      <c r="E126" s="9">
        <f>(N126+N127)/N128</f>
        <v>2.7638190954773871E-2</v>
      </c>
      <c r="F126" s="9">
        <f>(O126+O127)/O128</f>
        <v>0</v>
      </c>
      <c r="G126" s="9">
        <f>(P126+P127)/P128</f>
        <v>1.8518518518518517E-2</v>
      </c>
      <c r="K126" t="s">
        <v>42</v>
      </c>
      <c r="L126">
        <v>17</v>
      </c>
      <c r="M126">
        <v>10</v>
      </c>
      <c r="N126">
        <v>4</v>
      </c>
      <c r="O126">
        <v>0</v>
      </c>
      <c r="P126">
        <v>3</v>
      </c>
    </row>
    <row r="127" spans="1:16" x14ac:dyDescent="0.25">
      <c r="A127" s="10"/>
      <c r="K127" t="s">
        <v>43</v>
      </c>
      <c r="L127">
        <v>16</v>
      </c>
      <c r="M127">
        <v>8</v>
      </c>
      <c r="N127">
        <v>7</v>
      </c>
      <c r="O127">
        <v>0</v>
      </c>
      <c r="P127">
        <v>1</v>
      </c>
    </row>
    <row r="128" spans="1:16" x14ac:dyDescent="0.25">
      <c r="A128" s="10"/>
      <c r="J128" t="s">
        <v>1</v>
      </c>
      <c r="L128">
        <v>998</v>
      </c>
      <c r="M128">
        <v>378</v>
      </c>
      <c r="N128">
        <v>398</v>
      </c>
      <c r="O128">
        <v>6</v>
      </c>
      <c r="P128">
        <v>216</v>
      </c>
    </row>
    <row r="129" spans="2:7" x14ac:dyDescent="0.25">
      <c r="B129" t="s">
        <v>338</v>
      </c>
      <c r="C129" s="17">
        <f>C123+C124</f>
        <v>0.87775551102204408</v>
      </c>
      <c r="D129" s="17">
        <f>D123+D124</f>
        <v>0.89682539682539675</v>
      </c>
      <c r="E129" s="17">
        <f>E123+E124</f>
        <v>0.89698492462311552</v>
      </c>
      <c r="F129" s="17">
        <f>F123+F124</f>
        <v>1</v>
      </c>
      <c r="G129" s="17">
        <f>G123+G124</f>
        <v>0.80555555555555558</v>
      </c>
    </row>
    <row r="130" spans="2:7" x14ac:dyDescent="0.25">
      <c r="B130" t="s">
        <v>41</v>
      </c>
      <c r="C130" s="17">
        <f t="shared" ref="C130:G131" si="8">C125</f>
        <v>8.917835671342686E-2</v>
      </c>
      <c r="D130" s="17">
        <f t="shared" si="8"/>
        <v>5.5555555555555552E-2</v>
      </c>
      <c r="E130" s="17">
        <f t="shared" si="8"/>
        <v>7.5376884422110546E-2</v>
      </c>
      <c r="F130" s="17">
        <f t="shared" si="8"/>
        <v>0</v>
      </c>
      <c r="G130" s="17">
        <f t="shared" si="8"/>
        <v>0.17592592592592593</v>
      </c>
    </row>
    <row r="131" spans="2:7" x14ac:dyDescent="0.25">
      <c r="B131" t="s">
        <v>44</v>
      </c>
      <c r="C131" s="17">
        <f t="shared" si="8"/>
        <v>3.3066132264529056E-2</v>
      </c>
      <c r="D131" s="17">
        <f t="shared" si="8"/>
        <v>4.7619047619047616E-2</v>
      </c>
      <c r="E131" s="17">
        <f t="shared" si="8"/>
        <v>2.7638190954773871E-2</v>
      </c>
      <c r="F131" s="17">
        <f t="shared" si="8"/>
        <v>0</v>
      </c>
      <c r="G131" s="17">
        <f t="shared" si="8"/>
        <v>1.8518518518518517E-2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19C6C-18D3-624E-A7DD-B2B27E2CFEC8}">
  <dimension ref="A1:P131"/>
  <sheetViews>
    <sheetView showGridLines="0"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267</v>
      </c>
    </row>
    <row r="2" spans="1:16" x14ac:dyDescent="0.25">
      <c r="A2" s="10"/>
      <c r="J2" t="s">
        <v>0</v>
      </c>
    </row>
    <row r="3" spans="1:16" x14ac:dyDescent="0.25">
      <c r="A3" s="10" t="str">
        <f>J1</f>
        <v>Freedoms importance -- Prohibiting the Government from establishing a national religion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0.59519038076152309</v>
      </c>
      <c r="D5" s="9">
        <f>M5/M10</f>
        <v>0.71153846153846156</v>
      </c>
      <c r="E5" s="9">
        <f>N5/N10</f>
        <v>0.62080536912751683</v>
      </c>
      <c r="F5" s="9">
        <f>O5/O10</f>
        <v>0.47468354430379744</v>
      </c>
      <c r="G5" s="9">
        <f>P5/P10</f>
        <v>0.51388888888888884</v>
      </c>
      <c r="K5" t="s">
        <v>39</v>
      </c>
      <c r="L5">
        <v>594</v>
      </c>
      <c r="M5">
        <v>222</v>
      </c>
      <c r="N5">
        <v>185</v>
      </c>
      <c r="O5">
        <v>150</v>
      </c>
      <c r="P5">
        <v>37</v>
      </c>
    </row>
    <row r="6" spans="1:16" x14ac:dyDescent="0.25">
      <c r="A6" s="10"/>
      <c r="B6" s="13" t="s">
        <v>40</v>
      </c>
      <c r="C6" s="9">
        <f>L6/L10</f>
        <v>0.20340681362725452</v>
      </c>
      <c r="D6" s="9">
        <f>M6/M10</f>
        <v>0.17628205128205129</v>
      </c>
      <c r="E6" s="9">
        <f>N6/N10</f>
        <v>0.17114093959731544</v>
      </c>
      <c r="F6" s="9">
        <f>O6/O10</f>
        <v>0.25632911392405061</v>
      </c>
      <c r="G6" s="9">
        <f>P6/P10</f>
        <v>0.22222222222222221</v>
      </c>
      <c r="K6" t="s">
        <v>40</v>
      </c>
      <c r="L6">
        <v>203</v>
      </c>
      <c r="M6">
        <v>55</v>
      </c>
      <c r="N6">
        <v>51</v>
      </c>
      <c r="O6">
        <v>81</v>
      </c>
      <c r="P6">
        <v>16</v>
      </c>
    </row>
    <row r="7" spans="1:16" x14ac:dyDescent="0.25">
      <c r="A7" s="10"/>
      <c r="B7" s="13" t="s">
        <v>41</v>
      </c>
      <c r="C7" s="9">
        <f>L7/L10</f>
        <v>0.12625250501002003</v>
      </c>
      <c r="D7" s="9">
        <f>M7/M10</f>
        <v>7.371794871794872E-2</v>
      </c>
      <c r="E7" s="9">
        <f>N7/N10</f>
        <v>0.14429530201342283</v>
      </c>
      <c r="F7" s="9">
        <f>O7/O10</f>
        <v>0.14556962025316456</v>
      </c>
      <c r="G7" s="9">
        <f>P7/P10</f>
        <v>0.19444444444444445</v>
      </c>
      <c r="K7" t="s">
        <v>41</v>
      </c>
      <c r="L7">
        <v>126</v>
      </c>
      <c r="M7">
        <v>23</v>
      </c>
      <c r="N7">
        <v>43</v>
      </c>
      <c r="O7">
        <v>46</v>
      </c>
      <c r="P7">
        <v>14</v>
      </c>
    </row>
    <row r="8" spans="1:16" x14ac:dyDescent="0.25">
      <c r="A8" s="10"/>
      <c r="B8" s="13" t="s">
        <v>44</v>
      </c>
      <c r="C8" s="9">
        <f>(L8+L9)/L10</f>
        <v>7.5150300601202411E-2</v>
      </c>
      <c r="D8" s="9">
        <f>(M8+M9)/M10</f>
        <v>3.8461538461538464E-2</v>
      </c>
      <c r="E8" s="9">
        <f>(N8+N9)/N10</f>
        <v>6.3758389261744972E-2</v>
      </c>
      <c r="F8" s="9">
        <f>(O8+O9)/O10</f>
        <v>0.12341772151898735</v>
      </c>
      <c r="G8" s="9">
        <f>(P8+P9)/P10</f>
        <v>6.9444444444444448E-2</v>
      </c>
      <c r="K8" t="s">
        <v>42</v>
      </c>
      <c r="L8">
        <v>46</v>
      </c>
      <c r="M8">
        <v>6</v>
      </c>
      <c r="N8">
        <v>12</v>
      </c>
      <c r="O8">
        <v>26</v>
      </c>
      <c r="P8">
        <v>2</v>
      </c>
    </row>
    <row r="9" spans="1:16" x14ac:dyDescent="0.25">
      <c r="A9" s="10"/>
      <c r="K9" t="s">
        <v>43</v>
      </c>
      <c r="L9">
        <v>29</v>
      </c>
      <c r="M9">
        <v>6</v>
      </c>
      <c r="N9">
        <v>7</v>
      </c>
      <c r="O9">
        <v>13</v>
      </c>
      <c r="P9">
        <v>3</v>
      </c>
    </row>
    <row r="10" spans="1:16" x14ac:dyDescent="0.25">
      <c r="A10" s="10"/>
      <c r="J10" t="s">
        <v>1</v>
      </c>
      <c r="L10">
        <v>998</v>
      </c>
      <c r="M10">
        <v>312</v>
      </c>
      <c r="N10">
        <v>298</v>
      </c>
      <c r="O10">
        <v>316</v>
      </c>
      <c r="P10">
        <v>72</v>
      </c>
    </row>
    <row r="11" spans="1:16" x14ac:dyDescent="0.25">
      <c r="A11" s="10"/>
      <c r="B11" t="s">
        <v>338</v>
      </c>
      <c r="C11" s="17">
        <f>C5+C6</f>
        <v>0.79859719438877763</v>
      </c>
      <c r="D11" s="17">
        <f>D5+D6</f>
        <v>0.88782051282051289</v>
      </c>
      <c r="E11" s="17">
        <f>E5+E6</f>
        <v>0.79194630872483229</v>
      </c>
      <c r="F11" s="17">
        <f>F5+F6</f>
        <v>0.731012658227848</v>
      </c>
      <c r="G11" s="17">
        <f>G5+G6</f>
        <v>0.73611111111111105</v>
      </c>
    </row>
    <row r="12" spans="1:16" x14ac:dyDescent="0.25">
      <c r="A12" s="10"/>
      <c r="B12" t="s">
        <v>41</v>
      </c>
      <c r="C12" s="17">
        <f t="shared" ref="C12:G13" si="0">C7</f>
        <v>0.12625250501002003</v>
      </c>
      <c r="D12" s="17">
        <f t="shared" si="0"/>
        <v>7.371794871794872E-2</v>
      </c>
      <c r="E12" s="17">
        <f t="shared" si="0"/>
        <v>0.14429530201342283</v>
      </c>
      <c r="F12" s="17">
        <f t="shared" si="0"/>
        <v>0.14556962025316456</v>
      </c>
      <c r="G12" s="17">
        <f t="shared" si="0"/>
        <v>0.19444444444444445</v>
      </c>
    </row>
    <row r="13" spans="1:16" x14ac:dyDescent="0.25">
      <c r="A13" s="10"/>
      <c r="B13" t="s">
        <v>44</v>
      </c>
      <c r="C13" s="17">
        <f t="shared" si="0"/>
        <v>7.5150300601202411E-2</v>
      </c>
      <c r="D13" s="17">
        <f t="shared" si="0"/>
        <v>3.8461538461538464E-2</v>
      </c>
      <c r="E13" s="17">
        <f t="shared" si="0"/>
        <v>6.3758389261744972E-2</v>
      </c>
      <c r="F13" s="17">
        <f t="shared" si="0"/>
        <v>0.12341772151898735</v>
      </c>
      <c r="G13" s="17">
        <f t="shared" si="0"/>
        <v>6.9444444444444448E-2</v>
      </c>
    </row>
    <row r="14" spans="1:16" x14ac:dyDescent="0.25">
      <c r="A14" s="10"/>
    </row>
    <row r="15" spans="1:16" x14ac:dyDescent="0.25">
      <c r="A15" s="10"/>
      <c r="B15" t="s">
        <v>45</v>
      </c>
      <c r="J15" t="s">
        <v>122</v>
      </c>
    </row>
    <row r="16" spans="1:16" x14ac:dyDescent="0.25">
      <c r="A16" s="10"/>
      <c r="J16" t="s">
        <v>0</v>
      </c>
    </row>
    <row r="17" spans="1:16" x14ac:dyDescent="0.25">
      <c r="A17" s="10" t="str">
        <f>J15</f>
        <v>Freedoms importance -- Prohibiting the Government from establishing a national religion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0.59299999999999997</v>
      </c>
      <c r="D19" s="9">
        <f>M19/M24</f>
        <v>0.82627118644067798</v>
      </c>
      <c r="E19" s="9">
        <f>N19/N24</f>
        <v>0.53602305475504319</v>
      </c>
      <c r="F19" s="9">
        <f>O19/O24</f>
        <v>0.51744186046511631</v>
      </c>
      <c r="G19" s="9">
        <f>P19/P24</f>
        <v>0.46575342465753422</v>
      </c>
      <c r="K19" t="s">
        <v>39</v>
      </c>
      <c r="L19">
        <v>593</v>
      </c>
      <c r="M19">
        <v>195</v>
      </c>
      <c r="N19">
        <v>186</v>
      </c>
      <c r="O19">
        <v>178</v>
      </c>
      <c r="P19">
        <v>34</v>
      </c>
    </row>
    <row r="20" spans="1:16" x14ac:dyDescent="0.25">
      <c r="A20" s="10"/>
      <c r="B20" s="13" t="s">
        <v>40</v>
      </c>
      <c r="C20" s="9">
        <f>L20/L24</f>
        <v>0.20399999999999999</v>
      </c>
      <c r="D20" s="9">
        <f>M20/M24</f>
        <v>9.3220338983050849E-2</v>
      </c>
      <c r="E20" s="9">
        <f>N20/N24</f>
        <v>0.23919308357348704</v>
      </c>
      <c r="F20" s="9">
        <f>O20/O24</f>
        <v>0.24709302325581395</v>
      </c>
      <c r="G20" s="9">
        <f>P20/P24</f>
        <v>0.19178082191780821</v>
      </c>
      <c r="K20" t="s">
        <v>40</v>
      </c>
      <c r="L20">
        <v>204</v>
      </c>
      <c r="M20">
        <v>22</v>
      </c>
      <c r="N20">
        <v>83</v>
      </c>
      <c r="O20">
        <v>85</v>
      </c>
      <c r="P20">
        <v>14</v>
      </c>
    </row>
    <row r="21" spans="1:16" x14ac:dyDescent="0.25">
      <c r="A21" s="10"/>
      <c r="B21" s="13" t="s">
        <v>41</v>
      </c>
      <c r="C21" s="9">
        <f>L21/L24</f>
        <v>0.126</v>
      </c>
      <c r="D21" s="9">
        <f>M21/M24</f>
        <v>5.0847457627118647E-2</v>
      </c>
      <c r="E21" s="9">
        <f>N21/N24</f>
        <v>0.14985590778097982</v>
      </c>
      <c r="F21" s="9">
        <f>O21/O24</f>
        <v>0.12790697674418605</v>
      </c>
      <c r="G21" s="9">
        <f>P21/P24</f>
        <v>0.24657534246575341</v>
      </c>
      <c r="K21" t="s">
        <v>41</v>
      </c>
      <c r="L21">
        <v>126</v>
      </c>
      <c r="M21">
        <v>12</v>
      </c>
      <c r="N21">
        <v>52</v>
      </c>
      <c r="O21">
        <v>44</v>
      </c>
      <c r="P21">
        <v>18</v>
      </c>
    </row>
    <row r="22" spans="1:16" x14ac:dyDescent="0.25">
      <c r="A22" s="10"/>
      <c r="B22" s="13" t="s">
        <v>44</v>
      </c>
      <c r="C22" s="9">
        <f>(L22+L23)/L24</f>
        <v>7.6999999999999999E-2</v>
      </c>
      <c r="D22" s="9">
        <f>(M22+M23)/M24</f>
        <v>2.9661016949152543E-2</v>
      </c>
      <c r="E22" s="9">
        <f>(N22+N23)/N24</f>
        <v>7.492795389048991E-2</v>
      </c>
      <c r="F22" s="9">
        <f>(O22+O23)/O24</f>
        <v>0.10755813953488372</v>
      </c>
      <c r="G22" s="9">
        <f>(P22+P23)/P24</f>
        <v>9.5890410958904104E-2</v>
      </c>
      <c r="K22" t="s">
        <v>42</v>
      </c>
      <c r="L22">
        <v>47</v>
      </c>
      <c r="M22">
        <v>3</v>
      </c>
      <c r="N22">
        <v>17</v>
      </c>
      <c r="O22">
        <v>24</v>
      </c>
      <c r="P22">
        <v>3</v>
      </c>
    </row>
    <row r="23" spans="1:16" x14ac:dyDescent="0.25">
      <c r="A23" s="10"/>
      <c r="K23" t="s">
        <v>43</v>
      </c>
      <c r="L23">
        <v>30</v>
      </c>
      <c r="M23">
        <v>4</v>
      </c>
      <c r="N23">
        <v>9</v>
      </c>
      <c r="O23">
        <v>13</v>
      </c>
      <c r="P23">
        <v>4</v>
      </c>
    </row>
    <row r="24" spans="1:16" x14ac:dyDescent="0.25">
      <c r="A24" s="10"/>
      <c r="J24" t="s">
        <v>1</v>
      </c>
      <c r="L24">
        <v>1000</v>
      </c>
      <c r="M24">
        <v>236</v>
      </c>
      <c r="N24">
        <v>347</v>
      </c>
      <c r="O24">
        <v>344</v>
      </c>
      <c r="P24">
        <v>73</v>
      </c>
    </row>
    <row r="25" spans="1:16" x14ac:dyDescent="0.25">
      <c r="A25" s="10"/>
      <c r="B25" t="s">
        <v>338</v>
      </c>
      <c r="C25" s="17">
        <f>C19+C20</f>
        <v>0.79699999999999993</v>
      </c>
      <c r="D25" s="17">
        <f>D19+D20</f>
        <v>0.91949152542372881</v>
      </c>
      <c r="E25" s="17">
        <f>E19+E20</f>
        <v>0.7752161383285302</v>
      </c>
      <c r="F25" s="17">
        <f>F19+F20</f>
        <v>0.76453488372093026</v>
      </c>
      <c r="G25" s="17">
        <f>G19+G20</f>
        <v>0.65753424657534243</v>
      </c>
    </row>
    <row r="26" spans="1:16" x14ac:dyDescent="0.25">
      <c r="A26" s="10"/>
      <c r="B26" t="s">
        <v>41</v>
      </c>
      <c r="C26" s="17">
        <f t="shared" ref="C26:G27" si="1">C21</f>
        <v>0.126</v>
      </c>
      <c r="D26" s="17">
        <f t="shared" si="1"/>
        <v>5.0847457627118647E-2</v>
      </c>
      <c r="E26" s="17">
        <f t="shared" si="1"/>
        <v>0.14985590778097982</v>
      </c>
      <c r="F26" s="17">
        <f t="shared" si="1"/>
        <v>0.12790697674418605</v>
      </c>
      <c r="G26" s="17">
        <f t="shared" si="1"/>
        <v>0.24657534246575341</v>
      </c>
    </row>
    <row r="27" spans="1:16" x14ac:dyDescent="0.25">
      <c r="A27" s="10"/>
      <c r="B27" t="s">
        <v>44</v>
      </c>
      <c r="C27" s="17">
        <f t="shared" si="1"/>
        <v>7.6999999999999999E-2</v>
      </c>
      <c r="D27" s="17">
        <f t="shared" si="1"/>
        <v>2.9661016949152543E-2</v>
      </c>
      <c r="E27" s="17">
        <f t="shared" si="1"/>
        <v>7.492795389048991E-2</v>
      </c>
      <c r="F27" s="17">
        <f t="shared" si="1"/>
        <v>0.10755813953488372</v>
      </c>
      <c r="G27" s="17">
        <f t="shared" si="1"/>
        <v>9.5890410958904104E-2</v>
      </c>
    </row>
    <row r="28" spans="1:16" x14ac:dyDescent="0.25">
      <c r="A28" s="10"/>
    </row>
    <row r="29" spans="1:16" x14ac:dyDescent="0.25">
      <c r="A29" s="10"/>
      <c r="J29" t="s">
        <v>123</v>
      </c>
    </row>
    <row r="30" spans="1:16" x14ac:dyDescent="0.25">
      <c r="A30" s="10"/>
      <c r="J30" t="s">
        <v>0</v>
      </c>
    </row>
    <row r="31" spans="1:16" x14ac:dyDescent="0.25">
      <c r="A31" s="10" t="str">
        <f>J29</f>
        <v>Freedoms importance -- Prohibiting the Government from establishing a national religion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0.59340659340659341</v>
      </c>
      <c r="D33" s="9">
        <f>M33/M38</f>
        <v>0.64535768645357683</v>
      </c>
      <c r="E33" s="9">
        <f>N33/N38</f>
        <v>0.49763033175355448</v>
      </c>
      <c r="F33" s="9">
        <f>O33/O38</f>
        <v>0.42465753424657532</v>
      </c>
      <c r="G33" s="9">
        <f>P33/P38</f>
        <v>0.56666666666666665</v>
      </c>
      <c r="K33" t="s">
        <v>39</v>
      </c>
      <c r="L33">
        <v>594</v>
      </c>
      <c r="M33">
        <v>424</v>
      </c>
      <c r="N33">
        <v>105</v>
      </c>
      <c r="O33">
        <v>31</v>
      </c>
      <c r="P33">
        <v>34</v>
      </c>
    </row>
    <row r="34" spans="1:16" x14ac:dyDescent="0.25">
      <c r="A34" s="10"/>
      <c r="B34" s="13" t="s">
        <v>40</v>
      </c>
      <c r="C34" s="9">
        <f>L34/L38</f>
        <v>0.20379620379620381</v>
      </c>
      <c r="D34" s="9">
        <f>M34/M38</f>
        <v>0.18112633181126331</v>
      </c>
      <c r="E34" s="9">
        <f>N34/N38</f>
        <v>0.20853080568720378</v>
      </c>
      <c r="F34" s="9">
        <f>O34/O38</f>
        <v>0.41095890410958902</v>
      </c>
      <c r="G34" s="9">
        <f>P34/P38</f>
        <v>0.18333333333333332</v>
      </c>
      <c r="K34" t="s">
        <v>40</v>
      </c>
      <c r="L34">
        <v>204</v>
      </c>
      <c r="M34">
        <v>119</v>
      </c>
      <c r="N34">
        <v>44</v>
      </c>
      <c r="O34">
        <v>30</v>
      </c>
      <c r="P34">
        <v>11</v>
      </c>
    </row>
    <row r="35" spans="1:16" x14ac:dyDescent="0.25">
      <c r="A35" s="10"/>
      <c r="B35" s="13" t="s">
        <v>41</v>
      </c>
      <c r="C35" s="9">
        <f>L35/L38</f>
        <v>0.12687312687312688</v>
      </c>
      <c r="D35" s="9">
        <f>M35/M38</f>
        <v>8.9802130898021304E-2</v>
      </c>
      <c r="E35" s="9">
        <f>N35/N38</f>
        <v>0.23222748815165878</v>
      </c>
      <c r="F35" s="9">
        <f>O35/O38</f>
        <v>0.12328767123287671</v>
      </c>
      <c r="G35" s="9">
        <f>P35/P38</f>
        <v>0.16666666666666666</v>
      </c>
      <c r="K35" t="s">
        <v>41</v>
      </c>
      <c r="L35">
        <v>127</v>
      </c>
      <c r="M35">
        <v>59</v>
      </c>
      <c r="N35">
        <v>49</v>
      </c>
      <c r="O35">
        <v>9</v>
      </c>
      <c r="P35">
        <v>10</v>
      </c>
    </row>
    <row r="36" spans="1:16" x14ac:dyDescent="0.25">
      <c r="A36" s="10"/>
      <c r="B36" s="13" t="s">
        <v>44</v>
      </c>
      <c r="C36" s="9">
        <f>(L36+L37)/L38</f>
        <v>7.5924075924075921E-2</v>
      </c>
      <c r="D36" s="9">
        <f>(M36+M37)/M38</f>
        <v>8.3713850837138504E-2</v>
      </c>
      <c r="E36" s="9">
        <f>(N36+N37)/N38</f>
        <v>6.1611374407582936E-2</v>
      </c>
      <c r="F36" s="9">
        <f>(O36+O37)/O38</f>
        <v>4.1095890410958902E-2</v>
      </c>
      <c r="G36" s="9">
        <f>(P36+P37)/P38</f>
        <v>8.3333333333333329E-2</v>
      </c>
      <c r="K36" t="s">
        <v>42</v>
      </c>
      <c r="L36">
        <v>48</v>
      </c>
      <c r="M36">
        <v>38</v>
      </c>
      <c r="N36">
        <v>8</v>
      </c>
      <c r="O36">
        <v>0</v>
      </c>
      <c r="P36">
        <v>2</v>
      </c>
    </row>
    <row r="37" spans="1:16" x14ac:dyDescent="0.25">
      <c r="A37" s="10"/>
      <c r="K37" t="s">
        <v>43</v>
      </c>
      <c r="L37">
        <v>28</v>
      </c>
      <c r="M37">
        <v>17</v>
      </c>
      <c r="N37">
        <v>5</v>
      </c>
      <c r="O37">
        <v>3</v>
      </c>
      <c r="P37">
        <v>3</v>
      </c>
    </row>
    <row r="38" spans="1:16" x14ac:dyDescent="0.25">
      <c r="A38" s="10"/>
      <c r="J38" t="s">
        <v>1</v>
      </c>
      <c r="L38">
        <v>1001</v>
      </c>
      <c r="M38">
        <v>657</v>
      </c>
      <c r="N38">
        <v>211</v>
      </c>
      <c r="O38">
        <v>73</v>
      </c>
      <c r="P38">
        <v>60</v>
      </c>
    </row>
    <row r="39" spans="1:16" x14ac:dyDescent="0.25">
      <c r="A39" s="10"/>
      <c r="B39" t="s">
        <v>338</v>
      </c>
      <c r="C39" s="17">
        <f>C33+C34</f>
        <v>0.79720279720279719</v>
      </c>
      <c r="D39" s="17">
        <f>D33+D34</f>
        <v>0.82648401826484008</v>
      </c>
      <c r="E39" s="17">
        <f>E33+E34</f>
        <v>0.70616113744075826</v>
      </c>
      <c r="F39" s="17">
        <f>F33+F34</f>
        <v>0.83561643835616439</v>
      </c>
      <c r="G39" s="17">
        <f>G33+G34</f>
        <v>0.75</v>
      </c>
    </row>
    <row r="40" spans="1:16" x14ac:dyDescent="0.25">
      <c r="A40" s="10"/>
      <c r="B40" t="s">
        <v>41</v>
      </c>
      <c r="C40" s="17">
        <f t="shared" ref="C40:G41" si="2">C35</f>
        <v>0.12687312687312688</v>
      </c>
      <c r="D40" s="17">
        <f t="shared" si="2"/>
        <v>8.9802130898021304E-2</v>
      </c>
      <c r="E40" s="17">
        <f t="shared" si="2"/>
        <v>0.23222748815165878</v>
      </c>
      <c r="F40" s="17">
        <f t="shared" si="2"/>
        <v>0.12328767123287671</v>
      </c>
      <c r="G40" s="17">
        <f t="shared" si="2"/>
        <v>0.16666666666666666</v>
      </c>
    </row>
    <row r="41" spans="1:16" x14ac:dyDescent="0.25">
      <c r="A41" s="10"/>
      <c r="B41" t="s">
        <v>44</v>
      </c>
      <c r="C41" s="17">
        <f t="shared" si="2"/>
        <v>7.5924075924075921E-2</v>
      </c>
      <c r="D41" s="17">
        <f t="shared" si="2"/>
        <v>8.3713850837138504E-2</v>
      </c>
      <c r="E41" s="17">
        <f t="shared" si="2"/>
        <v>6.1611374407582936E-2</v>
      </c>
      <c r="F41" s="17">
        <f t="shared" si="2"/>
        <v>4.1095890410958902E-2</v>
      </c>
      <c r="G41" s="17">
        <f t="shared" si="2"/>
        <v>8.3333333333333329E-2</v>
      </c>
    </row>
    <row r="42" spans="1:16" x14ac:dyDescent="0.25">
      <c r="A42" s="10"/>
    </row>
    <row r="43" spans="1:16" x14ac:dyDescent="0.25">
      <c r="A43" s="10"/>
    </row>
    <row r="44" spans="1:16" x14ac:dyDescent="0.25">
      <c r="A44" s="10"/>
      <c r="J44" t="s">
        <v>124</v>
      </c>
    </row>
    <row r="45" spans="1:16" x14ac:dyDescent="0.25">
      <c r="A45" s="10"/>
      <c r="J45" t="s">
        <v>0</v>
      </c>
    </row>
    <row r="46" spans="1:16" x14ac:dyDescent="0.25">
      <c r="A46" s="10" t="str">
        <f>J44</f>
        <v>Freedoms importance -- Prohibiting the Government from establishing a national religion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0.59281437125748504</v>
      </c>
      <c r="D48" s="9">
        <f>M48/M53</f>
        <v>0.5911949685534591</v>
      </c>
      <c r="E48" s="9">
        <f>N48/N53</f>
        <v>0.59428571428571431</v>
      </c>
      <c r="K48" t="s">
        <v>39</v>
      </c>
      <c r="L48">
        <v>594</v>
      </c>
      <c r="M48">
        <v>282</v>
      </c>
      <c r="N48">
        <v>312</v>
      </c>
    </row>
    <row r="49" spans="1:15" x14ac:dyDescent="0.25">
      <c r="A49" s="10"/>
      <c r="B49" s="13" t="s">
        <v>40</v>
      </c>
      <c r="C49" s="9">
        <f>L49/L53</f>
        <v>0.20359281437125748</v>
      </c>
      <c r="D49" s="9">
        <f>M49/M53</f>
        <v>0.19496855345911951</v>
      </c>
      <c r="E49" s="9">
        <f>N49/N53</f>
        <v>0.21142857142857144</v>
      </c>
      <c r="K49" t="s">
        <v>40</v>
      </c>
      <c r="L49">
        <v>204</v>
      </c>
      <c r="M49">
        <v>93</v>
      </c>
      <c r="N49">
        <v>111</v>
      </c>
    </row>
    <row r="50" spans="1:15" x14ac:dyDescent="0.25">
      <c r="A50" s="10"/>
      <c r="B50" s="13" t="s">
        <v>41</v>
      </c>
      <c r="C50" s="9">
        <f>L50/L53</f>
        <v>0.12574850299401197</v>
      </c>
      <c r="D50" s="9">
        <f>M50/M53</f>
        <v>0.12368972746331237</v>
      </c>
      <c r="E50" s="9">
        <f>N50/N53</f>
        <v>0.12761904761904763</v>
      </c>
      <c r="K50" t="s">
        <v>41</v>
      </c>
      <c r="L50">
        <v>126</v>
      </c>
      <c r="M50">
        <v>59</v>
      </c>
      <c r="N50">
        <v>67</v>
      </c>
    </row>
    <row r="51" spans="1:15" x14ac:dyDescent="0.25">
      <c r="A51" s="10"/>
      <c r="B51" s="13" t="s">
        <v>44</v>
      </c>
      <c r="C51" s="9">
        <f>(L51+L52)/L53</f>
        <v>7.7844311377245512E-2</v>
      </c>
      <c r="D51" s="9">
        <f>(M51+M52)/M53</f>
        <v>9.0146750524109018E-2</v>
      </c>
      <c r="E51" s="9">
        <f>(N51+N52)/N53</f>
        <v>6.6666666666666666E-2</v>
      </c>
      <c r="K51" t="s">
        <v>42</v>
      </c>
      <c r="L51">
        <v>48</v>
      </c>
      <c r="M51">
        <v>30</v>
      </c>
      <c r="N51">
        <v>18</v>
      </c>
    </row>
    <row r="52" spans="1:15" x14ac:dyDescent="0.25">
      <c r="A52" s="10"/>
      <c r="K52" t="s">
        <v>43</v>
      </c>
      <c r="L52">
        <v>30</v>
      </c>
      <c r="M52">
        <v>13</v>
      </c>
      <c r="N52">
        <v>17</v>
      </c>
    </row>
    <row r="53" spans="1:15" x14ac:dyDescent="0.25">
      <c r="A53" s="10"/>
      <c r="J53" t="s">
        <v>1</v>
      </c>
      <c r="L53">
        <v>1002</v>
      </c>
      <c r="M53">
        <v>477</v>
      </c>
      <c r="N53">
        <v>525</v>
      </c>
    </row>
    <row r="54" spans="1:15" x14ac:dyDescent="0.25">
      <c r="A54" s="10"/>
      <c r="B54" t="s">
        <v>338</v>
      </c>
      <c r="C54" s="17">
        <f>C48+C49</f>
        <v>0.79640718562874246</v>
      </c>
      <c r="D54" s="17">
        <f>D48+D49</f>
        <v>0.78616352201257866</v>
      </c>
      <c r="E54" s="17">
        <f>E48+E49</f>
        <v>0.80571428571428572</v>
      </c>
    </row>
    <row r="55" spans="1:15" x14ac:dyDescent="0.25">
      <c r="A55" s="10"/>
      <c r="B55" t="s">
        <v>41</v>
      </c>
      <c r="C55" s="17">
        <f t="shared" ref="C55:E56" si="3">C50</f>
        <v>0.12574850299401197</v>
      </c>
      <c r="D55" s="17">
        <f t="shared" si="3"/>
        <v>0.12368972746331237</v>
      </c>
      <c r="E55" s="17">
        <f t="shared" si="3"/>
        <v>0.12761904761904763</v>
      </c>
    </row>
    <row r="56" spans="1:15" x14ac:dyDescent="0.25">
      <c r="A56" s="10"/>
      <c r="B56" t="s">
        <v>44</v>
      </c>
      <c r="C56" s="17">
        <f t="shared" si="3"/>
        <v>7.7844311377245512E-2</v>
      </c>
      <c r="D56" s="17">
        <f t="shared" si="3"/>
        <v>9.0146750524109018E-2</v>
      </c>
      <c r="E56" s="17">
        <f t="shared" si="3"/>
        <v>6.6666666666666666E-2</v>
      </c>
    </row>
    <row r="57" spans="1:15" x14ac:dyDescent="0.25">
      <c r="A57" s="10"/>
    </row>
    <row r="58" spans="1:15" x14ac:dyDescent="0.25">
      <c r="A58" s="10"/>
    </row>
    <row r="59" spans="1:15" x14ac:dyDescent="0.25">
      <c r="A59" s="10"/>
      <c r="J59" t="s">
        <v>125</v>
      </c>
    </row>
    <row r="60" spans="1:15" x14ac:dyDescent="0.25">
      <c r="A60" s="10"/>
      <c r="J60" t="s">
        <v>0</v>
      </c>
    </row>
    <row r="61" spans="1:15" x14ac:dyDescent="0.25">
      <c r="A61" s="10" t="str">
        <f>J59</f>
        <v>Freedoms importance -- Prohibiting the Government from establishing a national religion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0.59299999999999997</v>
      </c>
      <c r="D63" s="9">
        <f>M63/M68</f>
        <v>0.66779661016949154</v>
      </c>
      <c r="E63" s="9">
        <f>N63/N68</f>
        <v>0.59920634920634919</v>
      </c>
      <c r="F63" s="9">
        <f>O63/O68</f>
        <v>0.54083885209713023</v>
      </c>
      <c r="G63" s="7"/>
      <c r="K63" t="s">
        <v>39</v>
      </c>
      <c r="L63">
        <v>593</v>
      </c>
      <c r="M63">
        <v>197</v>
      </c>
      <c r="N63">
        <v>151</v>
      </c>
      <c r="O63">
        <v>245</v>
      </c>
    </row>
    <row r="64" spans="1:15" x14ac:dyDescent="0.25">
      <c r="A64" s="10"/>
      <c r="B64" t="s">
        <v>40</v>
      </c>
      <c r="C64" s="9">
        <f>L64/L68</f>
        <v>0.20399999999999999</v>
      </c>
      <c r="D64" s="9">
        <f>M64/M68</f>
        <v>0.17627118644067796</v>
      </c>
      <c r="E64" s="9">
        <f>N64/N68</f>
        <v>0.14285714285714285</v>
      </c>
      <c r="F64" s="9">
        <f>O64/O68</f>
        <v>0.25607064017660042</v>
      </c>
      <c r="G64" s="7"/>
      <c r="K64" t="s">
        <v>40</v>
      </c>
      <c r="L64">
        <v>204</v>
      </c>
      <c r="M64">
        <v>52</v>
      </c>
      <c r="N64">
        <v>36</v>
      </c>
      <c r="O64">
        <v>116</v>
      </c>
    </row>
    <row r="65" spans="1:15" x14ac:dyDescent="0.25">
      <c r="A65" s="10"/>
      <c r="B65" t="s">
        <v>41</v>
      </c>
      <c r="C65" s="9">
        <f>L65/L68</f>
        <v>0.127</v>
      </c>
      <c r="D65" s="9">
        <f>M65/M68</f>
        <v>9.4915254237288138E-2</v>
      </c>
      <c r="E65" s="9">
        <f>N65/N68</f>
        <v>0.14682539682539683</v>
      </c>
      <c r="F65" s="9">
        <f>O65/O68</f>
        <v>0.13686534216335541</v>
      </c>
      <c r="G65" s="7"/>
      <c r="K65" t="s">
        <v>41</v>
      </c>
      <c r="L65">
        <v>127</v>
      </c>
      <c r="M65">
        <v>28</v>
      </c>
      <c r="N65">
        <v>37</v>
      </c>
      <c r="O65">
        <v>62</v>
      </c>
    </row>
    <row r="66" spans="1:15" x14ac:dyDescent="0.25">
      <c r="A66" s="10"/>
      <c r="B66" t="s">
        <v>44</v>
      </c>
      <c r="C66" s="9">
        <f>(L66+L67)/L68</f>
        <v>7.5999999999999998E-2</v>
      </c>
      <c r="D66" s="9">
        <f>(M66+M67)/M68</f>
        <v>6.1016949152542375E-2</v>
      </c>
      <c r="E66" s="9">
        <f>(N66+N67)/N68</f>
        <v>0.1111111111111111</v>
      </c>
      <c r="F66" s="9">
        <f>(O66+O67)/O68</f>
        <v>6.6225165562913912E-2</v>
      </c>
      <c r="G66" s="7"/>
      <c r="K66" t="s">
        <v>42</v>
      </c>
      <c r="L66">
        <v>47</v>
      </c>
      <c r="M66">
        <v>12</v>
      </c>
      <c r="N66">
        <v>14</v>
      </c>
      <c r="O66">
        <v>21</v>
      </c>
    </row>
    <row r="67" spans="1:15" x14ac:dyDescent="0.25">
      <c r="A67" s="10"/>
      <c r="K67" t="s">
        <v>43</v>
      </c>
      <c r="L67">
        <v>29</v>
      </c>
      <c r="M67">
        <v>6</v>
      </c>
      <c r="N67">
        <v>14</v>
      </c>
      <c r="O67">
        <v>9</v>
      </c>
    </row>
    <row r="68" spans="1:15" x14ac:dyDescent="0.25">
      <c r="A68" s="10"/>
      <c r="J68" t="s">
        <v>1</v>
      </c>
      <c r="L68">
        <v>1000</v>
      </c>
      <c r="M68">
        <v>295</v>
      </c>
      <c r="N68">
        <v>252</v>
      </c>
      <c r="O68">
        <v>453</v>
      </c>
    </row>
    <row r="69" spans="1:15" x14ac:dyDescent="0.25">
      <c r="A69" s="10"/>
      <c r="B69" t="s">
        <v>338</v>
      </c>
      <c r="C69" s="17">
        <f>C63+C64</f>
        <v>0.79699999999999993</v>
      </c>
      <c r="D69" s="17">
        <f>D63+D64</f>
        <v>0.84406779661016951</v>
      </c>
      <c r="E69" s="17">
        <f>E63+E64</f>
        <v>0.74206349206349209</v>
      </c>
      <c r="F69" s="17">
        <f>F63+F64</f>
        <v>0.79690949227373065</v>
      </c>
    </row>
    <row r="70" spans="1:15" x14ac:dyDescent="0.25">
      <c r="A70" s="10"/>
      <c r="B70" t="s">
        <v>41</v>
      </c>
      <c r="C70" s="17">
        <f t="shared" ref="C70:F71" si="4">C65</f>
        <v>0.127</v>
      </c>
      <c r="D70" s="17">
        <f t="shared" si="4"/>
        <v>9.4915254237288138E-2</v>
      </c>
      <c r="E70" s="17">
        <f t="shared" si="4"/>
        <v>0.14682539682539683</v>
      </c>
      <c r="F70" s="17">
        <f t="shared" si="4"/>
        <v>0.13686534216335541</v>
      </c>
    </row>
    <row r="71" spans="1:15" x14ac:dyDescent="0.25">
      <c r="A71" s="10"/>
      <c r="B71" t="s">
        <v>44</v>
      </c>
      <c r="C71" s="17">
        <f t="shared" si="4"/>
        <v>7.5999999999999998E-2</v>
      </c>
      <c r="D71" s="17">
        <f t="shared" si="4"/>
        <v>6.1016949152542375E-2</v>
      </c>
      <c r="E71" s="17">
        <f t="shared" si="4"/>
        <v>0.1111111111111111</v>
      </c>
      <c r="F71" s="17">
        <f t="shared" si="4"/>
        <v>6.6225165562913912E-2</v>
      </c>
    </row>
    <row r="72" spans="1:15" x14ac:dyDescent="0.25">
      <c r="A72" s="10"/>
    </row>
    <row r="73" spans="1:15" x14ac:dyDescent="0.25">
      <c r="A73" s="10"/>
    </row>
    <row r="74" spans="1:15" x14ac:dyDescent="0.25">
      <c r="A74" s="10"/>
      <c r="J74" t="s">
        <v>126</v>
      </c>
    </row>
    <row r="75" spans="1:15" x14ac:dyDescent="0.25">
      <c r="A75" s="10"/>
      <c r="J75" t="s">
        <v>0</v>
      </c>
    </row>
    <row r="76" spans="1:15" x14ac:dyDescent="0.25">
      <c r="A76" s="10" t="str">
        <f>J74</f>
        <v>Freedoms importance -- Prohibiting the Government from establishing a national religion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0.594188376753507</v>
      </c>
      <c r="D78" s="9">
        <f>M78/M83</f>
        <v>0.49866666666666665</v>
      </c>
      <c r="E78" s="9">
        <f>N78/N83</f>
        <v>0.59666666666666668</v>
      </c>
      <c r="F78" s="9">
        <f>O78/O83</f>
        <v>0.70278637770897834</v>
      </c>
      <c r="G78" s="7"/>
      <c r="K78" t="s">
        <v>39</v>
      </c>
      <c r="L78">
        <v>593</v>
      </c>
      <c r="M78">
        <v>187</v>
      </c>
      <c r="N78">
        <v>179</v>
      </c>
      <c r="O78">
        <v>227</v>
      </c>
    </row>
    <row r="79" spans="1:15" x14ac:dyDescent="0.25">
      <c r="A79" s="10"/>
      <c r="B79" s="13" t="s">
        <v>40</v>
      </c>
      <c r="C79" s="9">
        <f>L79/L83</f>
        <v>0.20340681362725452</v>
      </c>
      <c r="D79" s="9">
        <f>M79/M83</f>
        <v>0.248</v>
      </c>
      <c r="E79" s="9">
        <f>N79/N83</f>
        <v>0.19</v>
      </c>
      <c r="F79" s="9">
        <f>O79/O83</f>
        <v>0.16408668730650156</v>
      </c>
      <c r="G79" s="7"/>
      <c r="K79" t="s">
        <v>40</v>
      </c>
      <c r="L79">
        <v>203</v>
      </c>
      <c r="M79">
        <v>93</v>
      </c>
      <c r="N79">
        <v>57</v>
      </c>
      <c r="O79">
        <v>53</v>
      </c>
    </row>
    <row r="80" spans="1:15" x14ac:dyDescent="0.25">
      <c r="A80" s="10"/>
      <c r="B80" s="13" t="s">
        <v>41</v>
      </c>
      <c r="C80" s="9">
        <f>L80/L83</f>
        <v>0.12625250501002003</v>
      </c>
      <c r="D80" s="9">
        <f>M80/M83</f>
        <v>0.17066666666666666</v>
      </c>
      <c r="E80" s="9">
        <f>N80/N83</f>
        <v>0.13333333333333333</v>
      </c>
      <c r="F80" s="9">
        <f>O80/O83</f>
        <v>6.8111455108359129E-2</v>
      </c>
      <c r="G80" s="7"/>
      <c r="K80" t="s">
        <v>41</v>
      </c>
      <c r="L80">
        <v>126</v>
      </c>
      <c r="M80">
        <v>64</v>
      </c>
      <c r="N80">
        <v>40</v>
      </c>
      <c r="O80">
        <v>22</v>
      </c>
    </row>
    <row r="81" spans="1:16" x14ac:dyDescent="0.25">
      <c r="A81" s="10"/>
      <c r="B81" s="13" t="s">
        <v>44</v>
      </c>
      <c r="C81" s="9">
        <f>(L81+L82)/L83</f>
        <v>7.6152304609218444E-2</v>
      </c>
      <c r="D81" s="9">
        <f>(M81+M82)/M83</f>
        <v>8.2666666666666666E-2</v>
      </c>
      <c r="E81" s="9">
        <f>(N81+N82)/N83</f>
        <v>0.08</v>
      </c>
      <c r="F81" s="9">
        <f>(O81+O82)/O83</f>
        <v>6.5015479876160992E-2</v>
      </c>
      <c r="G81" s="7"/>
      <c r="K81" t="s">
        <v>42</v>
      </c>
      <c r="L81">
        <v>47</v>
      </c>
      <c r="M81">
        <v>21</v>
      </c>
      <c r="N81">
        <v>13</v>
      </c>
      <c r="O81">
        <v>13</v>
      </c>
    </row>
    <row r="82" spans="1:16" x14ac:dyDescent="0.25">
      <c r="A82" s="10"/>
      <c r="K82" t="s">
        <v>43</v>
      </c>
      <c r="L82">
        <v>29</v>
      </c>
      <c r="M82">
        <v>10</v>
      </c>
      <c r="N82">
        <v>11</v>
      </c>
      <c r="O82">
        <v>8</v>
      </c>
    </row>
    <row r="83" spans="1:16" x14ac:dyDescent="0.25">
      <c r="A83" s="10"/>
      <c r="J83" t="s">
        <v>1</v>
      </c>
      <c r="L83">
        <v>998</v>
      </c>
      <c r="M83">
        <v>375</v>
      </c>
      <c r="N83">
        <v>300</v>
      </c>
      <c r="O83">
        <v>323</v>
      </c>
    </row>
    <row r="84" spans="1:16" x14ac:dyDescent="0.25">
      <c r="A84" s="10"/>
      <c r="B84" t="s">
        <v>338</v>
      </c>
      <c r="C84" s="17">
        <f>C78+C79</f>
        <v>0.79759519038076154</v>
      </c>
      <c r="D84" s="17">
        <f>D78+D79</f>
        <v>0.74666666666666659</v>
      </c>
      <c r="E84" s="17">
        <f>E78+E79</f>
        <v>0.78666666666666663</v>
      </c>
      <c r="F84" s="17">
        <f>F78+F79</f>
        <v>0.86687306501547989</v>
      </c>
    </row>
    <row r="85" spans="1:16" x14ac:dyDescent="0.25">
      <c r="A85" s="10"/>
      <c r="B85" t="s">
        <v>41</v>
      </c>
      <c r="C85" s="17">
        <f t="shared" ref="C85:F86" si="5">C80</f>
        <v>0.12625250501002003</v>
      </c>
      <c r="D85" s="17">
        <f t="shared" si="5"/>
        <v>0.17066666666666666</v>
      </c>
      <c r="E85" s="17">
        <f t="shared" si="5"/>
        <v>0.13333333333333333</v>
      </c>
      <c r="F85" s="17">
        <f t="shared" si="5"/>
        <v>6.8111455108359129E-2</v>
      </c>
    </row>
    <row r="86" spans="1:16" x14ac:dyDescent="0.25">
      <c r="A86" s="10"/>
      <c r="B86" t="s">
        <v>44</v>
      </c>
      <c r="C86" s="17">
        <f t="shared" si="5"/>
        <v>7.6152304609218444E-2</v>
      </c>
      <c r="D86" s="17">
        <f t="shared" si="5"/>
        <v>8.2666666666666666E-2</v>
      </c>
      <c r="E86" s="17">
        <f t="shared" si="5"/>
        <v>0.08</v>
      </c>
      <c r="F86" s="17">
        <f t="shared" si="5"/>
        <v>6.5015479876160992E-2</v>
      </c>
    </row>
    <row r="87" spans="1:16" x14ac:dyDescent="0.25">
      <c r="A87" s="10"/>
    </row>
    <row r="88" spans="1:16" x14ac:dyDescent="0.25">
      <c r="A88" s="10"/>
    </row>
    <row r="89" spans="1:16" x14ac:dyDescent="0.25">
      <c r="A89" s="10"/>
      <c r="J89" t="s">
        <v>127</v>
      </c>
    </row>
    <row r="90" spans="1:16" x14ac:dyDescent="0.25">
      <c r="A90" s="10"/>
      <c r="J90" t="s">
        <v>0</v>
      </c>
    </row>
    <row r="91" spans="1:16" x14ac:dyDescent="0.25">
      <c r="A91" s="10" t="str">
        <f>J89</f>
        <v>Freedoms importance -- Prohibiting the Government from establishing a national religion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0.59340659340659341</v>
      </c>
      <c r="D93" s="9">
        <f>M93/M98</f>
        <v>0.67207792207792205</v>
      </c>
      <c r="E93" s="9">
        <f>N93/N98</f>
        <v>0.609375</v>
      </c>
      <c r="F93" s="9">
        <f>O93/O98</f>
        <v>0.52671755725190839</v>
      </c>
      <c r="G93" s="9">
        <f>P93/P98</f>
        <v>0.53142857142857147</v>
      </c>
      <c r="K93" t="s">
        <v>39</v>
      </c>
      <c r="L93">
        <v>594</v>
      </c>
      <c r="M93">
        <v>207</v>
      </c>
      <c r="N93">
        <v>156</v>
      </c>
      <c r="O93">
        <v>138</v>
      </c>
      <c r="P93">
        <v>93</v>
      </c>
    </row>
    <row r="94" spans="1:16" x14ac:dyDescent="0.25">
      <c r="A94" s="10"/>
      <c r="B94" s="13" t="s">
        <v>40</v>
      </c>
      <c r="C94" s="9">
        <f>L94/L98</f>
        <v>0.20379620379620381</v>
      </c>
      <c r="D94" s="9">
        <f>M94/M98</f>
        <v>0.16558441558441558</v>
      </c>
      <c r="E94" s="9">
        <f>N94/N98</f>
        <v>0.22265625</v>
      </c>
      <c r="F94" s="9">
        <f>O94/O98</f>
        <v>0.25954198473282442</v>
      </c>
      <c r="G94" s="9">
        <f>P94/P98</f>
        <v>0.16</v>
      </c>
      <c r="K94" t="s">
        <v>40</v>
      </c>
      <c r="L94">
        <v>204</v>
      </c>
      <c r="M94">
        <v>51</v>
      </c>
      <c r="N94">
        <v>57</v>
      </c>
      <c r="O94">
        <v>68</v>
      </c>
      <c r="P94">
        <v>28</v>
      </c>
    </row>
    <row r="95" spans="1:16" x14ac:dyDescent="0.25">
      <c r="A95" s="10"/>
      <c r="B95" s="13" t="s">
        <v>41</v>
      </c>
      <c r="C95" s="9">
        <f>L95/L98</f>
        <v>0.12587412587412589</v>
      </c>
      <c r="D95" s="9">
        <f>M95/M98</f>
        <v>9.0909090909090912E-2</v>
      </c>
      <c r="E95" s="9">
        <f>N95/N98</f>
        <v>9.765625E-2</v>
      </c>
      <c r="F95" s="9">
        <f>O95/O98</f>
        <v>0.12213740458015267</v>
      </c>
      <c r="G95" s="9">
        <f>P95/P98</f>
        <v>0.23428571428571429</v>
      </c>
      <c r="K95" t="s">
        <v>41</v>
      </c>
      <c r="L95">
        <v>126</v>
      </c>
      <c r="M95">
        <v>28</v>
      </c>
      <c r="N95">
        <v>25</v>
      </c>
      <c r="O95">
        <v>32</v>
      </c>
      <c r="P95">
        <v>41</v>
      </c>
    </row>
    <row r="96" spans="1:16" x14ac:dyDescent="0.25">
      <c r="A96" s="10"/>
      <c r="B96" s="13" t="s">
        <v>44</v>
      </c>
      <c r="C96" s="9">
        <f>(L96+L97)/L98</f>
        <v>7.6923076923076927E-2</v>
      </c>
      <c r="D96" s="9">
        <f>(M96+M97)/M98</f>
        <v>7.1428571428571425E-2</v>
      </c>
      <c r="E96" s="9">
        <f>(N96+N97)/N98</f>
        <v>7.03125E-2</v>
      </c>
      <c r="F96" s="9">
        <f>(O96+O97)/O98</f>
        <v>9.1603053435114504E-2</v>
      </c>
      <c r="G96" s="9">
        <f>(P96+P97)/P98</f>
        <v>7.4285714285714288E-2</v>
      </c>
      <c r="K96" t="s">
        <v>42</v>
      </c>
      <c r="L96">
        <v>48</v>
      </c>
      <c r="M96">
        <v>15</v>
      </c>
      <c r="N96">
        <v>11</v>
      </c>
      <c r="O96">
        <v>15</v>
      </c>
      <c r="P96">
        <v>7</v>
      </c>
    </row>
    <row r="97" spans="1:16" x14ac:dyDescent="0.25">
      <c r="A97" s="10"/>
      <c r="K97" t="s">
        <v>43</v>
      </c>
      <c r="L97">
        <v>29</v>
      </c>
      <c r="M97">
        <v>7</v>
      </c>
      <c r="N97">
        <v>7</v>
      </c>
      <c r="O97">
        <v>9</v>
      </c>
      <c r="P97">
        <v>6</v>
      </c>
    </row>
    <row r="98" spans="1:16" x14ac:dyDescent="0.25">
      <c r="A98" s="10"/>
      <c r="J98" t="s">
        <v>1</v>
      </c>
      <c r="L98">
        <v>1001</v>
      </c>
      <c r="M98">
        <v>308</v>
      </c>
      <c r="N98">
        <v>256</v>
      </c>
      <c r="O98">
        <v>262</v>
      </c>
      <c r="P98">
        <v>175</v>
      </c>
    </row>
    <row r="99" spans="1:16" x14ac:dyDescent="0.25">
      <c r="A99" s="10"/>
      <c r="B99" t="s">
        <v>338</v>
      </c>
      <c r="C99" s="17">
        <f>C93+C94</f>
        <v>0.79720279720279719</v>
      </c>
      <c r="D99" s="17">
        <f>D93+D94</f>
        <v>0.83766233766233766</v>
      </c>
      <c r="E99" s="17">
        <f>E93+E94</f>
        <v>0.83203125</v>
      </c>
      <c r="F99" s="17">
        <f>F93+F94</f>
        <v>0.7862595419847328</v>
      </c>
      <c r="G99" s="17">
        <f>G93+G94</f>
        <v>0.6914285714285715</v>
      </c>
    </row>
    <row r="100" spans="1:16" x14ac:dyDescent="0.25">
      <c r="A100" s="10"/>
      <c r="B100" t="s">
        <v>41</v>
      </c>
      <c r="C100" s="17">
        <f t="shared" ref="C100:G101" si="6">C95</f>
        <v>0.12587412587412589</v>
      </c>
      <c r="D100" s="17">
        <f t="shared" si="6"/>
        <v>9.0909090909090912E-2</v>
      </c>
      <c r="E100" s="17">
        <f t="shared" si="6"/>
        <v>9.765625E-2</v>
      </c>
      <c r="F100" s="17">
        <f t="shared" si="6"/>
        <v>0.12213740458015267</v>
      </c>
      <c r="G100" s="17">
        <f t="shared" si="6"/>
        <v>0.23428571428571429</v>
      </c>
    </row>
    <row r="101" spans="1:16" x14ac:dyDescent="0.25">
      <c r="A101" s="10"/>
      <c r="B101" t="s">
        <v>44</v>
      </c>
      <c r="C101" s="17">
        <f t="shared" si="6"/>
        <v>7.6923076923076927E-2</v>
      </c>
      <c r="D101" s="17">
        <f t="shared" si="6"/>
        <v>7.1428571428571425E-2</v>
      </c>
      <c r="E101" s="17">
        <f t="shared" si="6"/>
        <v>7.03125E-2</v>
      </c>
      <c r="F101" s="17">
        <f t="shared" si="6"/>
        <v>9.1603053435114504E-2</v>
      </c>
      <c r="G101" s="17">
        <f t="shared" si="6"/>
        <v>7.4285714285714288E-2</v>
      </c>
    </row>
    <row r="102" spans="1:16" x14ac:dyDescent="0.25">
      <c r="A102" s="10"/>
    </row>
    <row r="103" spans="1:16" x14ac:dyDescent="0.25">
      <c r="A103" s="10"/>
    </row>
    <row r="104" spans="1:16" x14ac:dyDescent="0.25">
      <c r="A104" s="10"/>
      <c r="J104" t="s">
        <v>128</v>
      </c>
    </row>
    <row r="105" spans="1:16" x14ac:dyDescent="0.25">
      <c r="A105" s="10"/>
      <c r="J105" t="s">
        <v>0</v>
      </c>
    </row>
    <row r="106" spans="1:16" x14ac:dyDescent="0.25">
      <c r="A106" s="10" t="str">
        <f>J104</f>
        <v>Freedoms importance -- Prohibiting the Government from establishing a national religion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0.59340659340659341</v>
      </c>
      <c r="D108" s="9">
        <f>M108/M113</f>
        <v>0.66974595842956119</v>
      </c>
      <c r="E108" s="9">
        <f>N108/N113</f>
        <v>0.55813953488372092</v>
      </c>
      <c r="F108" s="9">
        <f>O108/O113</f>
        <v>0.42105263157894735</v>
      </c>
      <c r="G108" s="7"/>
      <c r="K108" t="s">
        <v>39</v>
      </c>
      <c r="L108">
        <v>594</v>
      </c>
      <c r="M108">
        <v>290</v>
      </c>
      <c r="N108">
        <v>264</v>
      </c>
      <c r="O108">
        <v>40</v>
      </c>
    </row>
    <row r="109" spans="1:16" x14ac:dyDescent="0.25">
      <c r="A109" s="10"/>
      <c r="B109" s="13" t="s">
        <v>40</v>
      </c>
      <c r="C109" s="9">
        <f>L109/L113</f>
        <v>0.20379620379620381</v>
      </c>
      <c r="D109" s="9">
        <f>M109/M113</f>
        <v>0.16859122401847576</v>
      </c>
      <c r="E109" s="9">
        <f>N109/N113</f>
        <v>0.23678646934460887</v>
      </c>
      <c r="F109" s="9">
        <f>O109/O113</f>
        <v>0.2</v>
      </c>
      <c r="G109" s="7"/>
      <c r="K109" t="s">
        <v>40</v>
      </c>
      <c r="L109">
        <v>204</v>
      </c>
      <c r="M109">
        <v>73</v>
      </c>
      <c r="N109">
        <v>112</v>
      </c>
      <c r="O109">
        <v>19</v>
      </c>
    </row>
    <row r="110" spans="1:16" x14ac:dyDescent="0.25">
      <c r="A110" s="10"/>
      <c r="B110" s="13" t="s">
        <v>41</v>
      </c>
      <c r="C110" s="9">
        <f>L110/L113</f>
        <v>0.12587412587412589</v>
      </c>
      <c r="D110" s="9">
        <f>M110/M113</f>
        <v>7.3903002309468821E-2</v>
      </c>
      <c r="E110" s="9">
        <f>N110/N113</f>
        <v>0.13742071881606766</v>
      </c>
      <c r="F110" s="9">
        <f>O110/O113</f>
        <v>0.30526315789473685</v>
      </c>
      <c r="G110" s="7"/>
      <c r="K110" t="s">
        <v>41</v>
      </c>
      <c r="L110">
        <v>126</v>
      </c>
      <c r="M110">
        <v>32</v>
      </c>
      <c r="N110">
        <v>65</v>
      </c>
      <c r="O110">
        <v>29</v>
      </c>
    </row>
    <row r="111" spans="1:16" x14ac:dyDescent="0.25">
      <c r="A111" s="10"/>
      <c r="B111" s="13" t="s">
        <v>44</v>
      </c>
      <c r="C111" s="9">
        <f>(L111+L112)/L113</f>
        <v>7.6923076923076927E-2</v>
      </c>
      <c r="D111" s="9">
        <f>(M111+M112)/M113</f>
        <v>8.7759815242494224E-2</v>
      </c>
      <c r="E111" s="9">
        <f>(N111+N112)/N113</f>
        <v>6.765327695560254E-2</v>
      </c>
      <c r="F111" s="9">
        <f>(O111+O112)/O113</f>
        <v>7.3684210526315783E-2</v>
      </c>
      <c r="G111" s="7"/>
      <c r="K111" t="s">
        <v>42</v>
      </c>
      <c r="L111">
        <v>48</v>
      </c>
      <c r="M111">
        <v>22</v>
      </c>
      <c r="N111">
        <v>21</v>
      </c>
      <c r="O111">
        <v>5</v>
      </c>
    </row>
    <row r="112" spans="1:16" x14ac:dyDescent="0.25">
      <c r="A112" s="10"/>
      <c r="K112" t="s">
        <v>43</v>
      </c>
      <c r="L112">
        <v>29</v>
      </c>
      <c r="M112">
        <v>16</v>
      </c>
      <c r="N112">
        <v>11</v>
      </c>
      <c r="O112">
        <v>2</v>
      </c>
    </row>
    <row r="113" spans="1:16" x14ac:dyDescent="0.25">
      <c r="A113" s="10"/>
      <c r="J113" t="s">
        <v>1</v>
      </c>
      <c r="L113">
        <v>1001</v>
      </c>
      <c r="M113">
        <v>433</v>
      </c>
      <c r="N113">
        <v>473</v>
      </c>
      <c r="O113">
        <v>95</v>
      </c>
    </row>
    <row r="114" spans="1:16" x14ac:dyDescent="0.25">
      <c r="A114" s="10"/>
      <c r="B114" t="s">
        <v>338</v>
      </c>
      <c r="C114" s="17">
        <f>C108+C109</f>
        <v>0.79720279720279719</v>
      </c>
      <c r="D114" s="17">
        <f>D108+D109</f>
        <v>0.83833718244803701</v>
      </c>
      <c r="E114" s="17">
        <f>E108+E109</f>
        <v>0.79492600422832982</v>
      </c>
      <c r="F114" s="17">
        <f>F108+F109</f>
        <v>0.6210526315789473</v>
      </c>
    </row>
    <row r="115" spans="1:16" x14ac:dyDescent="0.25">
      <c r="A115" s="10"/>
      <c r="B115" t="s">
        <v>41</v>
      </c>
      <c r="C115" s="17">
        <f t="shared" ref="C115:F116" si="7">C110</f>
        <v>0.12587412587412589</v>
      </c>
      <c r="D115" s="17">
        <f t="shared" si="7"/>
        <v>7.3903002309468821E-2</v>
      </c>
      <c r="E115" s="17">
        <f t="shared" si="7"/>
        <v>0.13742071881606766</v>
      </c>
      <c r="F115" s="17">
        <f t="shared" si="7"/>
        <v>0.30526315789473685</v>
      </c>
    </row>
    <row r="116" spans="1:16" x14ac:dyDescent="0.25">
      <c r="A116" s="10"/>
      <c r="B116" t="s">
        <v>44</v>
      </c>
      <c r="C116" s="17">
        <f t="shared" si="7"/>
        <v>7.6923076923076927E-2</v>
      </c>
      <c r="D116" s="17">
        <f t="shared" si="7"/>
        <v>8.7759815242494224E-2</v>
      </c>
      <c r="E116" s="17">
        <f t="shared" si="7"/>
        <v>6.765327695560254E-2</v>
      </c>
      <c r="F116" s="17">
        <f t="shared" si="7"/>
        <v>7.3684210526315783E-2</v>
      </c>
    </row>
    <row r="117" spans="1:16" x14ac:dyDescent="0.25">
      <c r="A117" s="10"/>
    </row>
    <row r="118" spans="1:16" x14ac:dyDescent="0.25">
      <c r="A118" s="10"/>
    </row>
    <row r="119" spans="1:16" x14ac:dyDescent="0.25">
      <c r="A119" s="10"/>
      <c r="J119" t="s">
        <v>129</v>
      </c>
    </row>
    <row r="120" spans="1:16" x14ac:dyDescent="0.25">
      <c r="A120" s="10"/>
      <c r="J120" t="s">
        <v>0</v>
      </c>
    </row>
    <row r="121" spans="1:16" x14ac:dyDescent="0.25">
      <c r="A121" s="10" t="str">
        <f>J119</f>
        <v>Freedoms importance -- Prohibiting the Government from establishing a national religion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0.59299999999999997</v>
      </c>
      <c r="D123" s="9">
        <f>M123/M128</f>
        <v>0.77368421052631575</v>
      </c>
      <c r="E123" s="9">
        <f>N123/N128</f>
        <v>0.49122807017543857</v>
      </c>
      <c r="F123" s="9">
        <f>O123/O128</f>
        <v>0.5</v>
      </c>
      <c r="G123" s="9">
        <f>P123/P128</f>
        <v>0.46511627906976744</v>
      </c>
      <c r="K123" t="s">
        <v>39</v>
      </c>
      <c r="L123">
        <v>593</v>
      </c>
      <c r="M123">
        <v>294</v>
      </c>
      <c r="N123">
        <v>196</v>
      </c>
      <c r="O123">
        <v>3</v>
      </c>
      <c r="P123">
        <v>100</v>
      </c>
    </row>
    <row r="124" spans="1:16" x14ac:dyDescent="0.25">
      <c r="A124" s="10"/>
      <c r="B124" s="13" t="s">
        <v>40</v>
      </c>
      <c r="C124" s="9">
        <f>L124/L128</f>
        <v>0.20399999999999999</v>
      </c>
      <c r="D124" s="9">
        <f>M124/M128</f>
        <v>0.14473684210526316</v>
      </c>
      <c r="E124" s="9">
        <f>N124/N128</f>
        <v>0.23057644110275688</v>
      </c>
      <c r="F124" s="9">
        <f>O124/O128</f>
        <v>0.16666666666666666</v>
      </c>
      <c r="G124" s="9">
        <f>P124/P128</f>
        <v>0.26046511627906976</v>
      </c>
      <c r="K124" t="s">
        <v>40</v>
      </c>
      <c r="L124">
        <v>204</v>
      </c>
      <c r="M124">
        <v>55</v>
      </c>
      <c r="N124">
        <v>92</v>
      </c>
      <c r="O124">
        <v>1</v>
      </c>
      <c r="P124">
        <v>56</v>
      </c>
    </row>
    <row r="125" spans="1:16" x14ac:dyDescent="0.25">
      <c r="A125" s="10"/>
      <c r="B125" s="13" t="s">
        <v>41</v>
      </c>
      <c r="C125" s="9">
        <f>L125/L128</f>
        <v>0.127</v>
      </c>
      <c r="D125" s="9">
        <f>M125/M128</f>
        <v>5.2631578947368418E-2</v>
      </c>
      <c r="E125" s="9">
        <f>N125/N128</f>
        <v>0.15037593984962405</v>
      </c>
      <c r="F125" s="9">
        <f>O125/O128</f>
        <v>0.33333333333333331</v>
      </c>
      <c r="G125" s="9">
        <f>P125/P128</f>
        <v>0.20930232558139536</v>
      </c>
      <c r="K125" t="s">
        <v>41</v>
      </c>
      <c r="L125">
        <v>127</v>
      </c>
      <c r="M125">
        <v>20</v>
      </c>
      <c r="N125">
        <v>60</v>
      </c>
      <c r="O125">
        <v>2</v>
      </c>
      <c r="P125">
        <v>45</v>
      </c>
    </row>
    <row r="126" spans="1:16" x14ac:dyDescent="0.25">
      <c r="A126" s="10"/>
      <c r="B126" s="13" t="s">
        <v>44</v>
      </c>
      <c r="C126" s="9">
        <f>(L126+L127)/L128</f>
        <v>7.5999999999999998E-2</v>
      </c>
      <c r="D126" s="9">
        <f>(M126+M127)/M128</f>
        <v>2.8947368421052631E-2</v>
      </c>
      <c r="E126" s="9">
        <f>(N126+N127)/N128</f>
        <v>0.12781954887218044</v>
      </c>
      <c r="F126" s="9">
        <f>(O126+O127)/O128</f>
        <v>0</v>
      </c>
      <c r="G126" s="9">
        <f>(P126+P127)/P128</f>
        <v>6.5116279069767441E-2</v>
      </c>
      <c r="K126" t="s">
        <v>42</v>
      </c>
      <c r="L126">
        <v>47</v>
      </c>
      <c r="M126">
        <v>5</v>
      </c>
      <c r="N126">
        <v>34</v>
      </c>
      <c r="O126">
        <v>0</v>
      </c>
      <c r="P126">
        <v>8</v>
      </c>
    </row>
    <row r="127" spans="1:16" x14ac:dyDescent="0.25">
      <c r="A127" s="10"/>
      <c r="K127" t="s">
        <v>43</v>
      </c>
      <c r="L127">
        <v>29</v>
      </c>
      <c r="M127">
        <v>6</v>
      </c>
      <c r="N127">
        <v>17</v>
      </c>
      <c r="O127">
        <v>0</v>
      </c>
      <c r="P127">
        <v>6</v>
      </c>
    </row>
    <row r="128" spans="1:16" x14ac:dyDescent="0.25">
      <c r="A128" s="10"/>
      <c r="J128" t="s">
        <v>1</v>
      </c>
      <c r="L128">
        <v>1000</v>
      </c>
      <c r="M128">
        <v>380</v>
      </c>
      <c r="N128">
        <v>399</v>
      </c>
      <c r="O128">
        <v>6</v>
      </c>
      <c r="P128">
        <v>215</v>
      </c>
    </row>
    <row r="129" spans="2:7" x14ac:dyDescent="0.25">
      <c r="B129" t="s">
        <v>338</v>
      </c>
      <c r="C129" s="17">
        <f>C123+C124</f>
        <v>0.79699999999999993</v>
      </c>
      <c r="D129" s="17">
        <f>D123+D124</f>
        <v>0.91842105263157892</v>
      </c>
      <c r="E129" s="17">
        <f>E123+E124</f>
        <v>0.72180451127819545</v>
      </c>
      <c r="F129" s="17">
        <f>F123+F124</f>
        <v>0.66666666666666663</v>
      </c>
      <c r="G129" s="17">
        <f>G123+G124</f>
        <v>0.72558139534883725</v>
      </c>
    </row>
    <row r="130" spans="2:7" x14ac:dyDescent="0.25">
      <c r="B130" t="s">
        <v>41</v>
      </c>
      <c r="C130" s="17">
        <f t="shared" ref="C130:G131" si="8">C125</f>
        <v>0.127</v>
      </c>
      <c r="D130" s="17">
        <f t="shared" si="8"/>
        <v>5.2631578947368418E-2</v>
      </c>
      <c r="E130" s="17">
        <f t="shared" si="8"/>
        <v>0.15037593984962405</v>
      </c>
      <c r="F130" s="17">
        <f t="shared" si="8"/>
        <v>0.33333333333333331</v>
      </c>
      <c r="G130" s="17">
        <f t="shared" si="8"/>
        <v>0.20930232558139536</v>
      </c>
    </row>
    <row r="131" spans="2:7" x14ac:dyDescent="0.25">
      <c r="B131" t="s">
        <v>44</v>
      </c>
      <c r="C131" s="17">
        <f t="shared" si="8"/>
        <v>7.5999999999999998E-2</v>
      </c>
      <c r="D131" s="17">
        <f t="shared" si="8"/>
        <v>2.8947368421052631E-2</v>
      </c>
      <c r="E131" s="17">
        <f t="shared" si="8"/>
        <v>0.12781954887218044</v>
      </c>
      <c r="F131" s="17">
        <f t="shared" si="8"/>
        <v>0</v>
      </c>
      <c r="G131" s="17">
        <f t="shared" si="8"/>
        <v>6.5116279069767441E-2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F2F73-6B0B-434D-A01C-7826C03E812E}">
  <dimension ref="A1:P131"/>
  <sheetViews>
    <sheetView showGridLines="0"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268</v>
      </c>
    </row>
    <row r="2" spans="1:16" x14ac:dyDescent="0.25">
      <c r="A2" s="10"/>
      <c r="J2" t="s">
        <v>0</v>
      </c>
    </row>
    <row r="3" spans="1:16" x14ac:dyDescent="0.25">
      <c r="A3" s="10" t="str">
        <f>J1</f>
        <v>Freedoms importance -- Protecting the Press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0.39500000000000002</v>
      </c>
      <c r="D5" s="9">
        <f>M5/M10</f>
        <v>0.55271565495207664</v>
      </c>
      <c r="E5" s="9">
        <f>N5/N10</f>
        <v>0.39730639730639733</v>
      </c>
      <c r="F5" s="9">
        <f>O5/O10</f>
        <v>0.23659305993690852</v>
      </c>
      <c r="G5" s="9">
        <f>P5/P10</f>
        <v>0.39726027397260272</v>
      </c>
      <c r="K5" t="s">
        <v>39</v>
      </c>
      <c r="L5">
        <v>395</v>
      </c>
      <c r="M5">
        <v>173</v>
      </c>
      <c r="N5">
        <v>118</v>
      </c>
      <c r="O5">
        <v>75</v>
      </c>
      <c r="P5">
        <v>29</v>
      </c>
    </row>
    <row r="6" spans="1:16" x14ac:dyDescent="0.25">
      <c r="A6" s="10"/>
      <c r="B6" s="13" t="s">
        <v>40</v>
      </c>
      <c r="C6" s="9">
        <f>L6/L10</f>
        <v>0.23499999999999999</v>
      </c>
      <c r="D6" s="9">
        <f>M6/M10</f>
        <v>0.25239616613418531</v>
      </c>
      <c r="E6" s="9">
        <f>N6/N10</f>
        <v>0.24242424242424243</v>
      </c>
      <c r="F6" s="9">
        <f>O6/O10</f>
        <v>0.23659305993690852</v>
      </c>
      <c r="G6" s="9">
        <f>P6/P10</f>
        <v>0.12328767123287671</v>
      </c>
      <c r="K6" t="s">
        <v>40</v>
      </c>
      <c r="L6">
        <v>235</v>
      </c>
      <c r="M6">
        <v>79</v>
      </c>
      <c r="N6">
        <v>72</v>
      </c>
      <c r="O6">
        <v>75</v>
      </c>
      <c r="P6">
        <v>9</v>
      </c>
    </row>
    <row r="7" spans="1:16" x14ac:dyDescent="0.25">
      <c r="A7" s="10"/>
      <c r="B7" s="13" t="s">
        <v>41</v>
      </c>
      <c r="C7" s="9">
        <f>L7/L10</f>
        <v>0.246</v>
      </c>
      <c r="D7" s="9">
        <f>M7/M10</f>
        <v>0.14376996805111822</v>
      </c>
      <c r="E7" s="9">
        <f>N7/N10</f>
        <v>0.25589225589225589</v>
      </c>
      <c r="F7" s="9">
        <f>O7/O10</f>
        <v>0.32176656151419558</v>
      </c>
      <c r="G7" s="9">
        <f>P7/P10</f>
        <v>0.31506849315068491</v>
      </c>
      <c r="K7" t="s">
        <v>41</v>
      </c>
      <c r="L7">
        <v>246</v>
      </c>
      <c r="M7">
        <v>45</v>
      </c>
      <c r="N7">
        <v>76</v>
      </c>
      <c r="O7">
        <v>102</v>
      </c>
      <c r="P7">
        <v>23</v>
      </c>
    </row>
    <row r="8" spans="1:16" x14ac:dyDescent="0.25">
      <c r="A8" s="10"/>
      <c r="B8" s="13" t="s">
        <v>44</v>
      </c>
      <c r="C8" s="9">
        <f>(L8+L9)/L10</f>
        <v>0.124</v>
      </c>
      <c r="D8" s="9">
        <f>(M8+M9)/M10</f>
        <v>5.1118210862619806E-2</v>
      </c>
      <c r="E8" s="9">
        <f>(N8+N9)/N10</f>
        <v>0.10437710437710437</v>
      </c>
      <c r="F8" s="9">
        <f>(O8+O9)/O10</f>
        <v>0.20504731861198738</v>
      </c>
      <c r="G8" s="9">
        <f>(P8+P9)/P10</f>
        <v>0.16438356164383561</v>
      </c>
      <c r="K8" t="s">
        <v>42</v>
      </c>
      <c r="L8">
        <v>88</v>
      </c>
      <c r="M8">
        <v>14</v>
      </c>
      <c r="N8">
        <v>24</v>
      </c>
      <c r="O8">
        <v>39</v>
      </c>
      <c r="P8">
        <v>11</v>
      </c>
    </row>
    <row r="9" spans="1:16" x14ac:dyDescent="0.25">
      <c r="A9" s="10"/>
      <c r="K9" t="s">
        <v>43</v>
      </c>
      <c r="L9">
        <v>36</v>
      </c>
      <c r="M9">
        <v>2</v>
      </c>
      <c r="N9">
        <v>7</v>
      </c>
      <c r="O9">
        <v>26</v>
      </c>
      <c r="P9">
        <v>1</v>
      </c>
    </row>
    <row r="10" spans="1:16" x14ac:dyDescent="0.25">
      <c r="A10" s="10"/>
      <c r="J10" t="s">
        <v>1</v>
      </c>
      <c r="L10">
        <v>1000</v>
      </c>
      <c r="M10">
        <v>313</v>
      </c>
      <c r="N10">
        <v>297</v>
      </c>
      <c r="O10">
        <v>317</v>
      </c>
      <c r="P10">
        <v>73</v>
      </c>
    </row>
    <row r="11" spans="1:16" x14ac:dyDescent="0.25">
      <c r="A11" s="10"/>
      <c r="B11" t="s">
        <v>338</v>
      </c>
      <c r="C11" s="17">
        <f>C5+C6</f>
        <v>0.63</v>
      </c>
      <c r="D11" s="17">
        <f>D5+D6</f>
        <v>0.805111821086262</v>
      </c>
      <c r="E11" s="17">
        <f>E5+E6</f>
        <v>0.63973063973063971</v>
      </c>
      <c r="F11" s="17">
        <f>F5+F6</f>
        <v>0.47318611987381703</v>
      </c>
      <c r="G11" s="17">
        <f>G5+G6</f>
        <v>0.52054794520547942</v>
      </c>
    </row>
    <row r="12" spans="1:16" x14ac:dyDescent="0.25">
      <c r="A12" s="10"/>
      <c r="B12" t="s">
        <v>41</v>
      </c>
      <c r="C12" s="17">
        <f t="shared" ref="C12:G13" si="0">C7</f>
        <v>0.246</v>
      </c>
      <c r="D12" s="17">
        <f t="shared" si="0"/>
        <v>0.14376996805111822</v>
      </c>
      <c r="E12" s="17">
        <f t="shared" si="0"/>
        <v>0.25589225589225589</v>
      </c>
      <c r="F12" s="17">
        <f t="shared" si="0"/>
        <v>0.32176656151419558</v>
      </c>
      <c r="G12" s="17">
        <f t="shared" si="0"/>
        <v>0.31506849315068491</v>
      </c>
    </row>
    <row r="13" spans="1:16" x14ac:dyDescent="0.25">
      <c r="A13" s="10"/>
      <c r="B13" t="s">
        <v>44</v>
      </c>
      <c r="C13" s="17">
        <f t="shared" si="0"/>
        <v>0.124</v>
      </c>
      <c r="D13" s="17">
        <f t="shared" si="0"/>
        <v>5.1118210862619806E-2</v>
      </c>
      <c r="E13" s="17">
        <f t="shared" si="0"/>
        <v>0.10437710437710437</v>
      </c>
      <c r="F13" s="17">
        <f t="shared" si="0"/>
        <v>0.20504731861198738</v>
      </c>
      <c r="G13" s="17">
        <f t="shared" si="0"/>
        <v>0.16438356164383561</v>
      </c>
    </row>
    <row r="14" spans="1:16" x14ac:dyDescent="0.25">
      <c r="A14" s="10"/>
    </row>
    <row r="15" spans="1:16" x14ac:dyDescent="0.25">
      <c r="A15" s="10"/>
      <c r="B15" t="s">
        <v>45</v>
      </c>
      <c r="J15" t="s">
        <v>130</v>
      </c>
    </row>
    <row r="16" spans="1:16" x14ac:dyDescent="0.25">
      <c r="A16" s="10"/>
      <c r="J16" t="s">
        <v>0</v>
      </c>
    </row>
    <row r="17" spans="1:16" x14ac:dyDescent="0.25">
      <c r="A17" s="10" t="str">
        <f>J15</f>
        <v>Freedoms importance -- Protecting the Press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0.39321357285429143</v>
      </c>
      <c r="D19" s="9">
        <f>M19/M24</f>
        <v>0.67088607594936711</v>
      </c>
      <c r="E19" s="9">
        <f>N19/N24</f>
        <v>0.32758620689655171</v>
      </c>
      <c r="F19" s="9">
        <f>O19/O24</f>
        <v>0.27325581395348836</v>
      </c>
      <c r="G19" s="9">
        <f>P19/P24</f>
        <v>0.36986301369863012</v>
      </c>
      <c r="K19" t="s">
        <v>39</v>
      </c>
      <c r="L19">
        <v>394</v>
      </c>
      <c r="M19">
        <v>159</v>
      </c>
      <c r="N19">
        <v>114</v>
      </c>
      <c r="O19">
        <v>94</v>
      </c>
      <c r="P19">
        <v>27</v>
      </c>
    </row>
    <row r="20" spans="1:16" x14ac:dyDescent="0.25">
      <c r="A20" s="10"/>
      <c r="B20" s="13" t="s">
        <v>40</v>
      </c>
      <c r="C20" s="9">
        <f>L20/L24</f>
        <v>0.23552894211576847</v>
      </c>
      <c r="D20" s="9">
        <f>M20/M24</f>
        <v>0.16877637130801687</v>
      </c>
      <c r="E20" s="9">
        <f>N20/N24</f>
        <v>0.29022988505747127</v>
      </c>
      <c r="F20" s="9">
        <f>O20/O24</f>
        <v>0.2441860465116279</v>
      </c>
      <c r="G20" s="9">
        <f>P20/P24</f>
        <v>0.15068493150684931</v>
      </c>
      <c r="K20" t="s">
        <v>40</v>
      </c>
      <c r="L20">
        <v>236</v>
      </c>
      <c r="M20">
        <v>40</v>
      </c>
      <c r="N20">
        <v>101</v>
      </c>
      <c r="O20">
        <v>84</v>
      </c>
      <c r="P20">
        <v>11</v>
      </c>
    </row>
    <row r="21" spans="1:16" x14ac:dyDescent="0.25">
      <c r="A21" s="10"/>
      <c r="B21" s="13" t="s">
        <v>41</v>
      </c>
      <c r="C21" s="9">
        <f>L21/L24</f>
        <v>0.24750499001996007</v>
      </c>
      <c r="D21" s="9">
        <f>M21/M24</f>
        <v>0.10970464135021098</v>
      </c>
      <c r="E21" s="9">
        <f>N21/N24</f>
        <v>0.2557471264367816</v>
      </c>
      <c r="F21" s="9">
        <f>O21/O24</f>
        <v>0.31104651162790697</v>
      </c>
      <c r="G21" s="9">
        <f>P21/P24</f>
        <v>0.35616438356164382</v>
      </c>
      <c r="K21" t="s">
        <v>41</v>
      </c>
      <c r="L21">
        <v>248</v>
      </c>
      <c r="M21">
        <v>26</v>
      </c>
      <c r="N21">
        <v>89</v>
      </c>
      <c r="O21">
        <v>107</v>
      </c>
      <c r="P21">
        <v>26</v>
      </c>
    </row>
    <row r="22" spans="1:16" x14ac:dyDescent="0.25">
      <c r="A22" s="10"/>
      <c r="B22" s="13" t="s">
        <v>44</v>
      </c>
      <c r="C22" s="9">
        <f>(L22+L23)/L24</f>
        <v>0.12375249500998003</v>
      </c>
      <c r="D22" s="9">
        <f>(M22+M23)/M24</f>
        <v>5.0632911392405063E-2</v>
      </c>
      <c r="E22" s="9">
        <f>(N22+N23)/N24</f>
        <v>0.12643678160919541</v>
      </c>
      <c r="F22" s="9">
        <f>(O22+O23)/O24</f>
        <v>0.17151162790697674</v>
      </c>
      <c r="G22" s="9">
        <f>(P22+P23)/P24</f>
        <v>0.12328767123287671</v>
      </c>
      <c r="K22" t="s">
        <v>42</v>
      </c>
      <c r="L22">
        <v>88</v>
      </c>
      <c r="M22">
        <v>9</v>
      </c>
      <c r="N22">
        <v>36</v>
      </c>
      <c r="O22">
        <v>34</v>
      </c>
      <c r="P22">
        <v>9</v>
      </c>
    </row>
    <row r="23" spans="1:16" x14ac:dyDescent="0.25">
      <c r="A23" s="10"/>
      <c r="K23" t="s">
        <v>43</v>
      </c>
      <c r="L23">
        <v>36</v>
      </c>
      <c r="M23">
        <v>3</v>
      </c>
      <c r="N23">
        <v>8</v>
      </c>
      <c r="O23">
        <v>25</v>
      </c>
      <c r="P23">
        <v>0</v>
      </c>
    </row>
    <row r="24" spans="1:16" x14ac:dyDescent="0.25">
      <c r="A24" s="10"/>
      <c r="J24" t="s">
        <v>1</v>
      </c>
      <c r="L24">
        <v>1002</v>
      </c>
      <c r="M24">
        <v>237</v>
      </c>
      <c r="N24">
        <v>348</v>
      </c>
      <c r="O24">
        <v>344</v>
      </c>
      <c r="P24">
        <v>73</v>
      </c>
    </row>
    <row r="25" spans="1:16" x14ac:dyDescent="0.25">
      <c r="A25" s="10"/>
      <c r="B25" t="s">
        <v>338</v>
      </c>
      <c r="C25" s="17">
        <f>C19+C20</f>
        <v>0.62874251497005984</v>
      </c>
      <c r="D25" s="17">
        <f>D19+D20</f>
        <v>0.83966244725738393</v>
      </c>
      <c r="E25" s="17">
        <f>E19+E20</f>
        <v>0.61781609195402298</v>
      </c>
      <c r="F25" s="17">
        <f>F19+F20</f>
        <v>0.51744186046511631</v>
      </c>
      <c r="G25" s="17">
        <f>G19+G20</f>
        <v>0.52054794520547942</v>
      </c>
    </row>
    <row r="26" spans="1:16" x14ac:dyDescent="0.25">
      <c r="A26" s="10"/>
      <c r="B26" t="s">
        <v>41</v>
      </c>
      <c r="C26" s="17">
        <f t="shared" ref="C26:G27" si="1">C21</f>
        <v>0.24750499001996007</v>
      </c>
      <c r="D26" s="17">
        <f t="shared" si="1"/>
        <v>0.10970464135021098</v>
      </c>
      <c r="E26" s="17">
        <f t="shared" si="1"/>
        <v>0.2557471264367816</v>
      </c>
      <c r="F26" s="17">
        <f t="shared" si="1"/>
        <v>0.31104651162790697</v>
      </c>
      <c r="G26" s="17">
        <f t="shared" si="1"/>
        <v>0.35616438356164382</v>
      </c>
    </row>
    <row r="27" spans="1:16" x14ac:dyDescent="0.25">
      <c r="A27" s="10"/>
      <c r="B27" t="s">
        <v>44</v>
      </c>
      <c r="C27" s="17">
        <f t="shared" si="1"/>
        <v>0.12375249500998003</v>
      </c>
      <c r="D27" s="17">
        <f t="shared" si="1"/>
        <v>5.0632911392405063E-2</v>
      </c>
      <c r="E27" s="17">
        <f t="shared" si="1"/>
        <v>0.12643678160919541</v>
      </c>
      <c r="F27" s="17">
        <f t="shared" si="1"/>
        <v>0.17151162790697674</v>
      </c>
      <c r="G27" s="17">
        <f t="shared" si="1"/>
        <v>0.12328767123287671</v>
      </c>
    </row>
    <row r="28" spans="1:16" x14ac:dyDescent="0.25">
      <c r="A28" s="10"/>
    </row>
    <row r="29" spans="1:16" x14ac:dyDescent="0.25">
      <c r="A29" s="10"/>
      <c r="J29" t="s">
        <v>131</v>
      </c>
    </row>
    <row r="30" spans="1:16" x14ac:dyDescent="0.25">
      <c r="A30" s="10"/>
      <c r="J30" t="s">
        <v>0</v>
      </c>
    </row>
    <row r="31" spans="1:16" x14ac:dyDescent="0.25">
      <c r="A31" s="10" t="str">
        <f>J29</f>
        <v>Freedoms importance -- Protecting the Press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0.39321357285429143</v>
      </c>
      <c r="D33" s="9">
        <f>M33/M38</f>
        <v>0.40791476407914762</v>
      </c>
      <c r="E33" s="9">
        <f>N33/N38</f>
        <v>0.40094339622641512</v>
      </c>
      <c r="F33" s="9">
        <f>O33/O38</f>
        <v>0.21917808219178081</v>
      </c>
      <c r="G33" s="9">
        <f>P33/P38</f>
        <v>0.41666666666666669</v>
      </c>
      <c r="K33" t="s">
        <v>39</v>
      </c>
      <c r="L33">
        <v>394</v>
      </c>
      <c r="M33">
        <v>268</v>
      </c>
      <c r="N33">
        <v>85</v>
      </c>
      <c r="O33">
        <v>16</v>
      </c>
      <c r="P33">
        <v>25</v>
      </c>
    </row>
    <row r="34" spans="1:16" x14ac:dyDescent="0.25">
      <c r="A34" s="10"/>
      <c r="B34" s="13" t="s">
        <v>40</v>
      </c>
      <c r="C34" s="9">
        <f>L34/L38</f>
        <v>0.23552894211576847</v>
      </c>
      <c r="D34" s="9">
        <f>M34/M38</f>
        <v>0.22374429223744291</v>
      </c>
      <c r="E34" s="9">
        <f>N34/N38</f>
        <v>0.28301886792452829</v>
      </c>
      <c r="F34" s="9">
        <f>O34/O38</f>
        <v>0.17808219178082191</v>
      </c>
      <c r="G34" s="9">
        <f>P34/P38</f>
        <v>0.26666666666666666</v>
      </c>
      <c r="K34" t="s">
        <v>40</v>
      </c>
      <c r="L34">
        <v>236</v>
      </c>
      <c r="M34">
        <v>147</v>
      </c>
      <c r="N34">
        <v>60</v>
      </c>
      <c r="O34">
        <v>13</v>
      </c>
      <c r="P34">
        <v>16</v>
      </c>
    </row>
    <row r="35" spans="1:16" x14ac:dyDescent="0.25">
      <c r="A35" s="10"/>
      <c r="B35" s="13" t="s">
        <v>41</v>
      </c>
      <c r="C35" s="9">
        <f>L35/L38</f>
        <v>0.2465069860279441</v>
      </c>
      <c r="D35" s="9">
        <f>M35/M38</f>
        <v>0.23439878234398781</v>
      </c>
      <c r="E35" s="9">
        <f>N35/N38</f>
        <v>0.24528301886792453</v>
      </c>
      <c r="F35" s="9">
        <f>O35/O38</f>
        <v>0.39726027397260272</v>
      </c>
      <c r="G35" s="9">
        <f>P35/P38</f>
        <v>0.2</v>
      </c>
      <c r="K35" t="s">
        <v>41</v>
      </c>
      <c r="L35">
        <v>247</v>
      </c>
      <c r="M35">
        <v>154</v>
      </c>
      <c r="N35">
        <v>52</v>
      </c>
      <c r="O35">
        <v>29</v>
      </c>
      <c r="P35">
        <v>12</v>
      </c>
    </row>
    <row r="36" spans="1:16" x14ac:dyDescent="0.25">
      <c r="A36" s="10"/>
      <c r="B36" s="13" t="s">
        <v>44</v>
      </c>
      <c r="C36" s="9">
        <f>(L36+L37)/L38</f>
        <v>0.124750499001996</v>
      </c>
      <c r="D36" s="9">
        <f>(M36+M37)/M38</f>
        <v>0.13394216133942161</v>
      </c>
      <c r="E36" s="9">
        <f>(N36+N37)/N38</f>
        <v>7.0754716981132074E-2</v>
      </c>
      <c r="F36" s="9">
        <f>(O36+O37)/O38</f>
        <v>0.20547945205479451</v>
      </c>
      <c r="G36" s="9">
        <f>(P36+P37)/P38</f>
        <v>0.11666666666666667</v>
      </c>
      <c r="K36" t="s">
        <v>42</v>
      </c>
      <c r="L36">
        <v>88</v>
      </c>
      <c r="M36">
        <v>60</v>
      </c>
      <c r="N36">
        <v>13</v>
      </c>
      <c r="O36">
        <v>12</v>
      </c>
      <c r="P36">
        <v>3</v>
      </c>
    </row>
    <row r="37" spans="1:16" x14ac:dyDescent="0.25">
      <c r="A37" s="10"/>
      <c r="K37" t="s">
        <v>43</v>
      </c>
      <c r="L37">
        <v>37</v>
      </c>
      <c r="M37">
        <v>28</v>
      </c>
      <c r="N37">
        <v>2</v>
      </c>
      <c r="O37">
        <v>3</v>
      </c>
      <c r="P37">
        <v>4</v>
      </c>
    </row>
    <row r="38" spans="1:16" x14ac:dyDescent="0.25">
      <c r="A38" s="10"/>
      <c r="J38" t="s">
        <v>1</v>
      </c>
      <c r="L38">
        <v>1002</v>
      </c>
      <c r="M38">
        <v>657</v>
      </c>
      <c r="N38">
        <v>212</v>
      </c>
      <c r="O38">
        <v>73</v>
      </c>
      <c r="P38">
        <v>60</v>
      </c>
    </row>
    <row r="39" spans="1:16" x14ac:dyDescent="0.25">
      <c r="A39" s="10"/>
      <c r="B39" t="s">
        <v>338</v>
      </c>
      <c r="C39" s="17">
        <f>C33+C34</f>
        <v>0.62874251497005984</v>
      </c>
      <c r="D39" s="17">
        <f>D33+D34</f>
        <v>0.63165905631659047</v>
      </c>
      <c r="E39" s="17">
        <f>E33+E34</f>
        <v>0.68396226415094341</v>
      </c>
      <c r="F39" s="17">
        <f>F33+F34</f>
        <v>0.39726027397260272</v>
      </c>
      <c r="G39" s="17">
        <f>G33+G34</f>
        <v>0.68333333333333335</v>
      </c>
    </row>
    <row r="40" spans="1:16" x14ac:dyDescent="0.25">
      <c r="A40" s="10"/>
      <c r="B40" t="s">
        <v>41</v>
      </c>
      <c r="C40" s="17">
        <f t="shared" ref="C40:G41" si="2">C35</f>
        <v>0.2465069860279441</v>
      </c>
      <c r="D40" s="17">
        <f t="shared" si="2"/>
        <v>0.23439878234398781</v>
      </c>
      <c r="E40" s="17">
        <f t="shared" si="2"/>
        <v>0.24528301886792453</v>
      </c>
      <c r="F40" s="17">
        <f t="shared" si="2"/>
        <v>0.39726027397260272</v>
      </c>
      <c r="G40" s="17">
        <f t="shared" si="2"/>
        <v>0.2</v>
      </c>
    </row>
    <row r="41" spans="1:16" x14ac:dyDescent="0.25">
      <c r="A41" s="10"/>
      <c r="B41" t="s">
        <v>44</v>
      </c>
      <c r="C41" s="17">
        <f t="shared" si="2"/>
        <v>0.124750499001996</v>
      </c>
      <c r="D41" s="17">
        <f t="shared" si="2"/>
        <v>0.13394216133942161</v>
      </c>
      <c r="E41" s="17">
        <f t="shared" si="2"/>
        <v>7.0754716981132074E-2</v>
      </c>
      <c r="F41" s="17">
        <f t="shared" si="2"/>
        <v>0.20547945205479451</v>
      </c>
      <c r="G41" s="17">
        <f t="shared" si="2"/>
        <v>0.11666666666666667</v>
      </c>
    </row>
    <row r="42" spans="1:16" x14ac:dyDescent="0.25">
      <c r="A42" s="10"/>
    </row>
    <row r="43" spans="1:16" x14ac:dyDescent="0.25">
      <c r="A43" s="10"/>
    </row>
    <row r="44" spans="1:16" x14ac:dyDescent="0.25">
      <c r="A44" s="10"/>
      <c r="J44" t="s">
        <v>132</v>
      </c>
    </row>
    <row r="45" spans="1:16" x14ac:dyDescent="0.25">
      <c r="A45" s="10"/>
      <c r="J45" t="s">
        <v>0</v>
      </c>
    </row>
    <row r="46" spans="1:16" x14ac:dyDescent="0.25">
      <c r="A46" s="10" t="str">
        <f>J44</f>
        <v>Freedoms importance -- Protecting the Press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0.39439439439439439</v>
      </c>
      <c r="D48" s="9">
        <f>M48/M53</f>
        <v>0.40336134453781514</v>
      </c>
      <c r="E48" s="9">
        <f>N48/N53</f>
        <v>0.38623326959847037</v>
      </c>
      <c r="K48" t="s">
        <v>39</v>
      </c>
      <c r="L48">
        <v>394</v>
      </c>
      <c r="M48">
        <v>192</v>
      </c>
      <c r="N48">
        <v>202</v>
      </c>
    </row>
    <row r="49" spans="1:15" x14ac:dyDescent="0.25">
      <c r="A49" s="10"/>
      <c r="B49" s="13" t="s">
        <v>40</v>
      </c>
      <c r="C49" s="9">
        <f>L49/L53</f>
        <v>0.23523523523523523</v>
      </c>
      <c r="D49" s="9">
        <f>M49/M53</f>
        <v>0.25630252100840334</v>
      </c>
      <c r="E49" s="9">
        <f>N49/N53</f>
        <v>0.21606118546845124</v>
      </c>
      <c r="K49" t="s">
        <v>40</v>
      </c>
      <c r="L49">
        <v>235</v>
      </c>
      <c r="M49">
        <v>122</v>
      </c>
      <c r="N49">
        <v>113</v>
      </c>
    </row>
    <row r="50" spans="1:15" x14ac:dyDescent="0.25">
      <c r="A50" s="10"/>
      <c r="B50" s="13" t="s">
        <v>41</v>
      </c>
      <c r="C50" s="9">
        <f>L50/L53</f>
        <v>0.24724724724724725</v>
      </c>
      <c r="D50" s="9">
        <f>M50/M53</f>
        <v>0.23739495798319327</v>
      </c>
      <c r="E50" s="9">
        <f>N50/N53</f>
        <v>0.25621414913957935</v>
      </c>
      <c r="K50" t="s">
        <v>41</v>
      </c>
      <c r="L50">
        <v>247</v>
      </c>
      <c r="M50">
        <v>113</v>
      </c>
      <c r="N50">
        <v>134</v>
      </c>
    </row>
    <row r="51" spans="1:15" x14ac:dyDescent="0.25">
      <c r="A51" s="10"/>
      <c r="B51" s="13" t="s">
        <v>44</v>
      </c>
      <c r="C51" s="9">
        <f>(L51+L52)/L53</f>
        <v>0.12312312312312312</v>
      </c>
      <c r="D51" s="9">
        <f>(M51+M52)/M53</f>
        <v>0.10294117647058823</v>
      </c>
      <c r="E51" s="9">
        <f>(N51+N52)/N53</f>
        <v>0.14149139579349904</v>
      </c>
      <c r="K51" t="s">
        <v>42</v>
      </c>
      <c r="L51">
        <v>87</v>
      </c>
      <c r="M51">
        <v>31</v>
      </c>
      <c r="N51">
        <v>56</v>
      </c>
    </row>
    <row r="52" spans="1:15" x14ac:dyDescent="0.25">
      <c r="A52" s="10"/>
      <c r="K52" t="s">
        <v>43</v>
      </c>
      <c r="L52">
        <v>36</v>
      </c>
      <c r="M52">
        <v>18</v>
      </c>
      <c r="N52">
        <v>18</v>
      </c>
    </row>
    <row r="53" spans="1:15" x14ac:dyDescent="0.25">
      <c r="A53" s="10"/>
      <c r="J53" t="s">
        <v>1</v>
      </c>
      <c r="L53">
        <v>999</v>
      </c>
      <c r="M53">
        <v>476</v>
      </c>
      <c r="N53">
        <v>523</v>
      </c>
    </row>
    <row r="54" spans="1:15" x14ac:dyDescent="0.25">
      <c r="A54" s="10"/>
      <c r="B54" t="s">
        <v>338</v>
      </c>
      <c r="C54" s="17">
        <f>C48+C49</f>
        <v>0.62962962962962965</v>
      </c>
      <c r="D54" s="17">
        <f>D48+D49</f>
        <v>0.65966386554621848</v>
      </c>
      <c r="E54" s="17">
        <f>E48+E49</f>
        <v>0.60229445506692159</v>
      </c>
    </row>
    <row r="55" spans="1:15" x14ac:dyDescent="0.25">
      <c r="A55" s="10"/>
      <c r="B55" t="s">
        <v>41</v>
      </c>
      <c r="C55" s="17">
        <f t="shared" ref="C55:E56" si="3">C50</f>
        <v>0.24724724724724725</v>
      </c>
      <c r="D55" s="17">
        <f t="shared" si="3"/>
        <v>0.23739495798319327</v>
      </c>
      <c r="E55" s="17">
        <f t="shared" si="3"/>
        <v>0.25621414913957935</v>
      </c>
    </row>
    <row r="56" spans="1:15" x14ac:dyDescent="0.25">
      <c r="A56" s="10"/>
      <c r="B56" t="s">
        <v>44</v>
      </c>
      <c r="C56" s="17">
        <f t="shared" si="3"/>
        <v>0.12312312312312312</v>
      </c>
      <c r="D56" s="17">
        <f t="shared" si="3"/>
        <v>0.10294117647058823</v>
      </c>
      <c r="E56" s="17">
        <f t="shared" si="3"/>
        <v>0.14149139579349904</v>
      </c>
    </row>
    <row r="57" spans="1:15" x14ac:dyDescent="0.25">
      <c r="A57" s="10"/>
    </row>
    <row r="58" spans="1:15" x14ac:dyDescent="0.25">
      <c r="A58" s="10"/>
    </row>
    <row r="59" spans="1:15" x14ac:dyDescent="0.25">
      <c r="A59" s="10"/>
      <c r="J59" t="s">
        <v>133</v>
      </c>
    </row>
    <row r="60" spans="1:15" x14ac:dyDescent="0.25">
      <c r="A60" s="10"/>
      <c r="J60" t="s">
        <v>0</v>
      </c>
    </row>
    <row r="61" spans="1:15" x14ac:dyDescent="0.25">
      <c r="A61" s="10" t="str">
        <f>J59</f>
        <v>Freedoms importance -- Protecting the Press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0.39400000000000002</v>
      </c>
      <c r="D63" s="9">
        <f>M63/M68</f>
        <v>0.44406779661016949</v>
      </c>
      <c r="E63" s="9">
        <f>N63/N68</f>
        <v>0.35714285714285715</v>
      </c>
      <c r="F63" s="9">
        <f>O63/O68</f>
        <v>0.38189845474613687</v>
      </c>
      <c r="G63" s="7"/>
      <c r="K63" t="s">
        <v>39</v>
      </c>
      <c r="L63">
        <v>394</v>
      </c>
      <c r="M63">
        <v>131</v>
      </c>
      <c r="N63">
        <v>90</v>
      </c>
      <c r="O63">
        <v>173</v>
      </c>
    </row>
    <row r="64" spans="1:15" x14ac:dyDescent="0.25">
      <c r="A64" s="10"/>
      <c r="B64" t="s">
        <v>40</v>
      </c>
      <c r="C64" s="9">
        <f>L64/L68</f>
        <v>0.23599999999999999</v>
      </c>
      <c r="D64" s="9">
        <f>M64/M68</f>
        <v>0.20677966101694914</v>
      </c>
      <c r="E64" s="9">
        <f>N64/N68</f>
        <v>0.22222222222222221</v>
      </c>
      <c r="F64" s="9">
        <f>O64/O68</f>
        <v>0.26269315673289184</v>
      </c>
      <c r="G64" s="7"/>
      <c r="K64" t="s">
        <v>40</v>
      </c>
      <c r="L64">
        <v>236</v>
      </c>
      <c r="M64">
        <v>61</v>
      </c>
      <c r="N64">
        <v>56</v>
      </c>
      <c r="O64">
        <v>119</v>
      </c>
    </row>
    <row r="65" spans="1:15" x14ac:dyDescent="0.25">
      <c r="A65" s="10"/>
      <c r="B65" t="s">
        <v>41</v>
      </c>
      <c r="C65" s="9">
        <f>L65/L68</f>
        <v>0.247</v>
      </c>
      <c r="D65" s="9">
        <f>M65/M68</f>
        <v>0.22711864406779661</v>
      </c>
      <c r="E65" s="9">
        <f>N65/N68</f>
        <v>0.27380952380952384</v>
      </c>
      <c r="F65" s="9">
        <f>O65/O68</f>
        <v>0.24503311258278146</v>
      </c>
      <c r="G65" s="7"/>
      <c r="K65" t="s">
        <v>41</v>
      </c>
      <c r="L65">
        <v>247</v>
      </c>
      <c r="M65">
        <v>67</v>
      </c>
      <c r="N65">
        <v>69</v>
      </c>
      <c r="O65">
        <v>111</v>
      </c>
    </row>
    <row r="66" spans="1:15" x14ac:dyDescent="0.25">
      <c r="A66" s="10"/>
      <c r="B66" t="s">
        <v>44</v>
      </c>
      <c r="C66" s="9">
        <f>(L66+L67)/L68</f>
        <v>0.123</v>
      </c>
      <c r="D66" s="9">
        <f>(M66+M67)/M68</f>
        <v>0.12203389830508475</v>
      </c>
      <c r="E66" s="9">
        <f>(N66+N67)/N68</f>
        <v>0.14682539682539683</v>
      </c>
      <c r="F66" s="9">
        <f>(O66+O67)/O68</f>
        <v>0.11037527593818984</v>
      </c>
      <c r="G66" s="7"/>
      <c r="K66" t="s">
        <v>42</v>
      </c>
      <c r="L66">
        <v>88</v>
      </c>
      <c r="M66">
        <v>23</v>
      </c>
      <c r="N66">
        <v>20</v>
      </c>
      <c r="O66">
        <v>45</v>
      </c>
    </row>
    <row r="67" spans="1:15" x14ac:dyDescent="0.25">
      <c r="A67" s="10"/>
      <c r="K67" t="s">
        <v>43</v>
      </c>
      <c r="L67">
        <v>35</v>
      </c>
      <c r="M67">
        <v>13</v>
      </c>
      <c r="N67">
        <v>17</v>
      </c>
      <c r="O67">
        <v>5</v>
      </c>
    </row>
    <row r="68" spans="1:15" x14ac:dyDescent="0.25">
      <c r="A68" s="10"/>
      <c r="J68" t="s">
        <v>1</v>
      </c>
      <c r="L68">
        <v>1000</v>
      </c>
      <c r="M68">
        <v>295</v>
      </c>
      <c r="N68">
        <v>252</v>
      </c>
      <c r="O68">
        <v>453</v>
      </c>
    </row>
    <row r="69" spans="1:15" x14ac:dyDescent="0.25">
      <c r="A69" s="10"/>
      <c r="B69" t="s">
        <v>338</v>
      </c>
      <c r="C69" s="17">
        <f>C63+C64</f>
        <v>0.63</v>
      </c>
      <c r="D69" s="17">
        <f>D63+D64</f>
        <v>0.6508474576271186</v>
      </c>
      <c r="E69" s="17">
        <f>E63+E64</f>
        <v>0.57936507936507931</v>
      </c>
      <c r="F69" s="17">
        <f>F63+F64</f>
        <v>0.64459161147902866</v>
      </c>
    </row>
    <row r="70" spans="1:15" x14ac:dyDescent="0.25">
      <c r="A70" s="10"/>
      <c r="B70" t="s">
        <v>41</v>
      </c>
      <c r="C70" s="17">
        <f t="shared" ref="C70:F71" si="4">C65</f>
        <v>0.247</v>
      </c>
      <c r="D70" s="17">
        <f t="shared" si="4"/>
        <v>0.22711864406779661</v>
      </c>
      <c r="E70" s="17">
        <f t="shared" si="4"/>
        <v>0.27380952380952384</v>
      </c>
      <c r="F70" s="17">
        <f t="shared" si="4"/>
        <v>0.24503311258278146</v>
      </c>
    </row>
    <row r="71" spans="1:15" x14ac:dyDescent="0.25">
      <c r="A71" s="10"/>
      <c r="B71" t="s">
        <v>44</v>
      </c>
      <c r="C71" s="17">
        <f t="shared" si="4"/>
        <v>0.123</v>
      </c>
      <c r="D71" s="17">
        <f t="shared" si="4"/>
        <v>0.12203389830508475</v>
      </c>
      <c r="E71" s="17">
        <f t="shared" si="4"/>
        <v>0.14682539682539683</v>
      </c>
      <c r="F71" s="17">
        <f t="shared" si="4"/>
        <v>0.11037527593818984</v>
      </c>
    </row>
    <row r="72" spans="1:15" x14ac:dyDescent="0.25">
      <c r="A72" s="10"/>
    </row>
    <row r="73" spans="1:15" x14ac:dyDescent="0.25">
      <c r="A73" s="10"/>
    </row>
    <row r="74" spans="1:15" x14ac:dyDescent="0.25">
      <c r="A74" s="10"/>
      <c r="J74" t="s">
        <v>134</v>
      </c>
    </row>
    <row r="75" spans="1:15" x14ac:dyDescent="0.25">
      <c r="A75" s="10"/>
      <c r="J75" t="s">
        <v>0</v>
      </c>
    </row>
    <row r="76" spans="1:15" x14ac:dyDescent="0.25">
      <c r="A76" s="10" t="str">
        <f>J74</f>
        <v>Freedoms importance -- Protecting the Press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0.39282153539381853</v>
      </c>
      <c r="D78" s="9">
        <f>M78/M83</f>
        <v>0.28647214854111408</v>
      </c>
      <c r="E78" s="9">
        <f>N78/N83</f>
        <v>0.41860465116279072</v>
      </c>
      <c r="F78" s="9">
        <f>O78/O83</f>
        <v>0.49230769230769234</v>
      </c>
      <c r="G78" s="7"/>
      <c r="K78" t="s">
        <v>39</v>
      </c>
      <c r="L78">
        <v>394</v>
      </c>
      <c r="M78">
        <v>108</v>
      </c>
      <c r="N78">
        <v>126</v>
      </c>
      <c r="O78">
        <v>160</v>
      </c>
    </row>
    <row r="79" spans="1:15" x14ac:dyDescent="0.25">
      <c r="A79" s="10"/>
      <c r="B79" s="13" t="s">
        <v>40</v>
      </c>
      <c r="C79" s="9">
        <f>L79/L83</f>
        <v>0.23529411764705882</v>
      </c>
      <c r="D79" s="9">
        <f>M79/M83</f>
        <v>0.22546419098143236</v>
      </c>
      <c r="E79" s="9">
        <f>N79/N83</f>
        <v>0.25249169435215946</v>
      </c>
      <c r="F79" s="9">
        <f>O79/O83</f>
        <v>0.23076923076923078</v>
      </c>
      <c r="G79" s="7"/>
      <c r="K79" t="s">
        <v>40</v>
      </c>
      <c r="L79">
        <v>236</v>
      </c>
      <c r="M79">
        <v>85</v>
      </c>
      <c r="N79">
        <v>76</v>
      </c>
      <c r="O79">
        <v>75</v>
      </c>
    </row>
    <row r="80" spans="1:15" x14ac:dyDescent="0.25">
      <c r="A80" s="10"/>
      <c r="B80" s="13" t="s">
        <v>41</v>
      </c>
      <c r="C80" s="9">
        <f>L80/L83</f>
        <v>0.24725822532402791</v>
      </c>
      <c r="D80" s="9">
        <f>M80/M83</f>
        <v>0.34748010610079577</v>
      </c>
      <c r="E80" s="9">
        <f>N80/N83</f>
        <v>0.17607973421926909</v>
      </c>
      <c r="F80" s="9">
        <f>O80/O83</f>
        <v>0.19692307692307692</v>
      </c>
      <c r="G80" s="7"/>
      <c r="K80" t="s">
        <v>41</v>
      </c>
      <c r="L80">
        <v>248</v>
      </c>
      <c r="M80">
        <v>131</v>
      </c>
      <c r="N80">
        <v>53</v>
      </c>
      <c r="O80">
        <v>64</v>
      </c>
    </row>
    <row r="81" spans="1:16" x14ac:dyDescent="0.25">
      <c r="A81" s="10"/>
      <c r="B81" s="13" t="s">
        <v>44</v>
      </c>
      <c r="C81" s="9">
        <f>(L81+L82)/L83</f>
        <v>0.12462612163509472</v>
      </c>
      <c r="D81" s="9">
        <f>(M81+M82)/M83</f>
        <v>0.14058355437665782</v>
      </c>
      <c r="E81" s="9">
        <f>(N81+N82)/N83</f>
        <v>0.15282392026578073</v>
      </c>
      <c r="F81" s="9">
        <f>(O81+O82)/O83</f>
        <v>0.08</v>
      </c>
      <c r="G81" s="7"/>
      <c r="K81" t="s">
        <v>42</v>
      </c>
      <c r="L81">
        <v>88</v>
      </c>
      <c r="M81">
        <v>41</v>
      </c>
      <c r="N81">
        <v>32</v>
      </c>
      <c r="O81">
        <v>15</v>
      </c>
    </row>
    <row r="82" spans="1:16" x14ac:dyDescent="0.25">
      <c r="A82" s="10"/>
      <c r="K82" t="s">
        <v>43</v>
      </c>
      <c r="L82">
        <v>37</v>
      </c>
      <c r="M82">
        <v>12</v>
      </c>
      <c r="N82">
        <v>14</v>
      </c>
      <c r="O82">
        <v>11</v>
      </c>
    </row>
    <row r="83" spans="1:16" x14ac:dyDescent="0.25">
      <c r="A83" s="10"/>
      <c r="J83" t="s">
        <v>1</v>
      </c>
      <c r="L83">
        <v>1003</v>
      </c>
      <c r="M83">
        <v>377</v>
      </c>
      <c r="N83">
        <v>301</v>
      </c>
      <c r="O83">
        <v>325</v>
      </c>
    </row>
    <row r="84" spans="1:16" x14ac:dyDescent="0.25">
      <c r="A84" s="10"/>
      <c r="B84" t="s">
        <v>338</v>
      </c>
      <c r="C84" s="17">
        <f>C78+C79</f>
        <v>0.62811565304087735</v>
      </c>
      <c r="D84" s="17">
        <f>D78+D79</f>
        <v>0.51193633952254647</v>
      </c>
      <c r="E84" s="17">
        <f>E78+E79</f>
        <v>0.67109634551495012</v>
      </c>
      <c r="F84" s="17">
        <f>F78+F79</f>
        <v>0.72307692307692317</v>
      </c>
    </row>
    <row r="85" spans="1:16" x14ac:dyDescent="0.25">
      <c r="A85" s="10"/>
      <c r="B85" t="s">
        <v>41</v>
      </c>
      <c r="C85" s="17">
        <f t="shared" ref="C85:F86" si="5">C80</f>
        <v>0.24725822532402791</v>
      </c>
      <c r="D85" s="17">
        <f t="shared" si="5"/>
        <v>0.34748010610079577</v>
      </c>
      <c r="E85" s="17">
        <f t="shared" si="5"/>
        <v>0.17607973421926909</v>
      </c>
      <c r="F85" s="17">
        <f t="shared" si="5"/>
        <v>0.19692307692307692</v>
      </c>
    </row>
    <row r="86" spans="1:16" x14ac:dyDescent="0.25">
      <c r="A86" s="10"/>
      <c r="B86" t="s">
        <v>44</v>
      </c>
      <c r="C86" s="17">
        <f t="shared" si="5"/>
        <v>0.12462612163509472</v>
      </c>
      <c r="D86" s="17">
        <f t="shared" si="5"/>
        <v>0.14058355437665782</v>
      </c>
      <c r="E86" s="17">
        <f t="shared" si="5"/>
        <v>0.15282392026578073</v>
      </c>
      <c r="F86" s="17">
        <f t="shared" si="5"/>
        <v>0.08</v>
      </c>
    </row>
    <row r="87" spans="1:16" x14ac:dyDescent="0.25">
      <c r="A87" s="10"/>
    </row>
    <row r="88" spans="1:16" x14ac:dyDescent="0.25">
      <c r="A88" s="10"/>
    </row>
    <row r="89" spans="1:16" x14ac:dyDescent="0.25">
      <c r="A89" s="10"/>
      <c r="J89" t="s">
        <v>135</v>
      </c>
    </row>
    <row r="90" spans="1:16" x14ac:dyDescent="0.25">
      <c r="A90" s="10"/>
      <c r="J90" t="s">
        <v>0</v>
      </c>
    </row>
    <row r="91" spans="1:16" x14ac:dyDescent="0.25">
      <c r="A91" s="10" t="str">
        <f>J89</f>
        <v>Freedoms importance -- Protecting the Press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0.39400000000000002</v>
      </c>
      <c r="D93" s="9">
        <f>M93/M98</f>
        <v>0.3973941368078176</v>
      </c>
      <c r="E93" s="9">
        <f>N93/N98</f>
        <v>0.4453125</v>
      </c>
      <c r="F93" s="9">
        <f>O93/O98</f>
        <v>0.33460076045627374</v>
      </c>
      <c r="G93" s="9">
        <f>P93/P98</f>
        <v>0.40229885057471265</v>
      </c>
      <c r="K93" t="s">
        <v>39</v>
      </c>
      <c r="L93">
        <v>394</v>
      </c>
      <c r="M93">
        <v>122</v>
      </c>
      <c r="N93">
        <v>114</v>
      </c>
      <c r="O93">
        <v>88</v>
      </c>
      <c r="P93">
        <v>70</v>
      </c>
    </row>
    <row r="94" spans="1:16" x14ac:dyDescent="0.25">
      <c r="A94" s="10"/>
      <c r="B94" s="13" t="s">
        <v>40</v>
      </c>
      <c r="C94" s="9">
        <f>L94/L98</f>
        <v>0.23499999999999999</v>
      </c>
      <c r="D94" s="9">
        <f>M94/M98</f>
        <v>0.26384364820846906</v>
      </c>
      <c r="E94" s="9">
        <f>N94/N98</f>
        <v>0.20703125</v>
      </c>
      <c r="F94" s="9">
        <f>O94/O98</f>
        <v>0.24334600760456274</v>
      </c>
      <c r="G94" s="9">
        <f>P94/P98</f>
        <v>0.21264367816091953</v>
      </c>
      <c r="K94" t="s">
        <v>40</v>
      </c>
      <c r="L94">
        <v>235</v>
      </c>
      <c r="M94">
        <v>81</v>
      </c>
      <c r="N94">
        <v>53</v>
      </c>
      <c r="O94">
        <v>64</v>
      </c>
      <c r="P94">
        <v>37</v>
      </c>
    </row>
    <row r="95" spans="1:16" x14ac:dyDescent="0.25">
      <c r="A95" s="10"/>
      <c r="B95" s="13" t="s">
        <v>41</v>
      </c>
      <c r="C95" s="9">
        <f>L95/L98</f>
        <v>0.247</v>
      </c>
      <c r="D95" s="9">
        <f>M95/M98</f>
        <v>0.250814332247557</v>
      </c>
      <c r="E95" s="9">
        <f>N95/N98</f>
        <v>0.18359375</v>
      </c>
      <c r="F95" s="9">
        <f>O95/O98</f>
        <v>0.30038022813688214</v>
      </c>
      <c r="G95" s="9">
        <f>P95/P98</f>
        <v>0.25287356321839083</v>
      </c>
      <c r="K95" t="s">
        <v>41</v>
      </c>
      <c r="L95">
        <v>247</v>
      </c>
      <c r="M95">
        <v>77</v>
      </c>
      <c r="N95">
        <v>47</v>
      </c>
      <c r="O95">
        <v>79</v>
      </c>
      <c r="P95">
        <v>44</v>
      </c>
    </row>
    <row r="96" spans="1:16" x14ac:dyDescent="0.25">
      <c r="A96" s="10"/>
      <c r="B96" s="13" t="s">
        <v>44</v>
      </c>
      <c r="C96" s="9">
        <f>(L96+L97)/L98</f>
        <v>0.124</v>
      </c>
      <c r="D96" s="9">
        <f>(M96+M97)/M98</f>
        <v>8.7947882736156349E-2</v>
      </c>
      <c r="E96" s="9">
        <f>(N96+N97)/N98</f>
        <v>0.1640625</v>
      </c>
      <c r="F96" s="9">
        <f>(O96+O97)/O98</f>
        <v>0.12167300380228137</v>
      </c>
      <c r="G96" s="9">
        <f>(P96+P97)/P98</f>
        <v>0.13218390804597702</v>
      </c>
      <c r="K96" t="s">
        <v>42</v>
      </c>
      <c r="L96">
        <v>88</v>
      </c>
      <c r="M96">
        <v>20</v>
      </c>
      <c r="N96">
        <v>30</v>
      </c>
      <c r="O96">
        <v>23</v>
      </c>
      <c r="P96">
        <v>15</v>
      </c>
    </row>
    <row r="97" spans="1:16" x14ac:dyDescent="0.25">
      <c r="A97" s="10"/>
      <c r="K97" t="s">
        <v>43</v>
      </c>
      <c r="L97">
        <v>36</v>
      </c>
      <c r="M97">
        <v>7</v>
      </c>
      <c r="N97">
        <v>12</v>
      </c>
      <c r="O97">
        <v>9</v>
      </c>
      <c r="P97">
        <v>8</v>
      </c>
    </row>
    <row r="98" spans="1:16" x14ac:dyDescent="0.25">
      <c r="A98" s="10"/>
      <c r="J98" t="s">
        <v>1</v>
      </c>
      <c r="L98">
        <v>1000</v>
      </c>
      <c r="M98">
        <v>307</v>
      </c>
      <c r="N98">
        <v>256</v>
      </c>
      <c r="O98">
        <v>263</v>
      </c>
      <c r="P98">
        <v>174</v>
      </c>
    </row>
    <row r="99" spans="1:16" x14ac:dyDescent="0.25">
      <c r="A99" s="10"/>
      <c r="B99" t="s">
        <v>338</v>
      </c>
      <c r="C99" s="17">
        <f>C93+C94</f>
        <v>0.629</v>
      </c>
      <c r="D99" s="17">
        <f>D93+D94</f>
        <v>0.66123778501628672</v>
      </c>
      <c r="E99" s="17">
        <f>E93+E94</f>
        <v>0.65234375</v>
      </c>
      <c r="F99" s="17">
        <f>F93+F94</f>
        <v>0.57794676806083645</v>
      </c>
      <c r="G99" s="17">
        <f>G93+G94</f>
        <v>0.61494252873563215</v>
      </c>
    </row>
    <row r="100" spans="1:16" x14ac:dyDescent="0.25">
      <c r="A100" s="10"/>
      <c r="B100" t="s">
        <v>41</v>
      </c>
      <c r="C100" s="17">
        <f t="shared" ref="C100:G101" si="6">C95</f>
        <v>0.247</v>
      </c>
      <c r="D100" s="17">
        <f t="shared" si="6"/>
        <v>0.250814332247557</v>
      </c>
      <c r="E100" s="17">
        <f t="shared" si="6"/>
        <v>0.18359375</v>
      </c>
      <c r="F100" s="17">
        <f t="shared" si="6"/>
        <v>0.30038022813688214</v>
      </c>
      <c r="G100" s="17">
        <f t="shared" si="6"/>
        <v>0.25287356321839083</v>
      </c>
    </row>
    <row r="101" spans="1:16" x14ac:dyDescent="0.25">
      <c r="A101" s="10"/>
      <c r="B101" t="s">
        <v>44</v>
      </c>
      <c r="C101" s="17">
        <f t="shared" si="6"/>
        <v>0.124</v>
      </c>
      <c r="D101" s="17">
        <f t="shared" si="6"/>
        <v>8.7947882736156349E-2</v>
      </c>
      <c r="E101" s="17">
        <f t="shared" si="6"/>
        <v>0.1640625</v>
      </c>
      <c r="F101" s="17">
        <f t="shared" si="6"/>
        <v>0.12167300380228137</v>
      </c>
      <c r="G101" s="17">
        <f t="shared" si="6"/>
        <v>0.13218390804597702</v>
      </c>
    </row>
    <row r="102" spans="1:16" x14ac:dyDescent="0.25">
      <c r="A102" s="10"/>
    </row>
    <row r="103" spans="1:16" x14ac:dyDescent="0.25">
      <c r="A103" s="10"/>
    </row>
    <row r="104" spans="1:16" x14ac:dyDescent="0.25">
      <c r="A104" s="10"/>
      <c r="J104" t="s">
        <v>136</v>
      </c>
    </row>
    <row r="105" spans="1:16" x14ac:dyDescent="0.25">
      <c r="A105" s="10"/>
      <c r="J105" t="s">
        <v>0</v>
      </c>
    </row>
    <row r="106" spans="1:16" x14ac:dyDescent="0.25">
      <c r="A106" s="10" t="str">
        <f>J104</f>
        <v>Freedoms importance -- Protecting the Press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0.3936063936063936</v>
      </c>
      <c r="D108" s="9">
        <f>M108/M113</f>
        <v>0.49884526558891457</v>
      </c>
      <c r="E108" s="9">
        <f>N108/N113</f>
        <v>0.33122362869198313</v>
      </c>
      <c r="F108" s="9">
        <f>O108/O113</f>
        <v>0.22340425531914893</v>
      </c>
      <c r="G108" s="7"/>
      <c r="K108" t="s">
        <v>39</v>
      </c>
      <c r="L108">
        <v>394</v>
      </c>
      <c r="M108">
        <v>216</v>
      </c>
      <c r="N108">
        <v>157</v>
      </c>
      <c r="O108">
        <v>21</v>
      </c>
    </row>
    <row r="109" spans="1:16" x14ac:dyDescent="0.25">
      <c r="A109" s="10"/>
      <c r="B109" s="13" t="s">
        <v>40</v>
      </c>
      <c r="C109" s="9">
        <f>L109/L113</f>
        <v>0.23576423576423577</v>
      </c>
      <c r="D109" s="9">
        <f>M109/M113</f>
        <v>0.19861431870669746</v>
      </c>
      <c r="E109" s="9">
        <f>N109/N113</f>
        <v>0.27004219409282698</v>
      </c>
      <c r="F109" s="9">
        <f>O109/O113</f>
        <v>0.23404255319148937</v>
      </c>
      <c r="G109" s="7"/>
      <c r="K109" t="s">
        <v>40</v>
      </c>
      <c r="L109">
        <v>236</v>
      </c>
      <c r="M109">
        <v>86</v>
      </c>
      <c r="N109">
        <v>128</v>
      </c>
      <c r="O109">
        <v>22</v>
      </c>
    </row>
    <row r="110" spans="1:16" x14ac:dyDescent="0.25">
      <c r="A110" s="10"/>
      <c r="B110" s="13" t="s">
        <v>41</v>
      </c>
      <c r="C110" s="9">
        <f>L110/L113</f>
        <v>0.24675324675324675</v>
      </c>
      <c r="D110" s="9">
        <f>M110/M113</f>
        <v>0.18244803695150116</v>
      </c>
      <c r="E110" s="9">
        <f>N110/N113</f>
        <v>0.27848101265822783</v>
      </c>
      <c r="F110" s="9">
        <f>O110/O113</f>
        <v>0.38297872340425532</v>
      </c>
      <c r="G110" s="7"/>
      <c r="K110" t="s">
        <v>41</v>
      </c>
      <c r="L110">
        <v>247</v>
      </c>
      <c r="M110">
        <v>79</v>
      </c>
      <c r="N110">
        <v>132</v>
      </c>
      <c r="O110">
        <v>36</v>
      </c>
    </row>
    <row r="111" spans="1:16" x14ac:dyDescent="0.25">
      <c r="A111" s="10"/>
      <c r="B111" s="13" t="s">
        <v>44</v>
      </c>
      <c r="C111" s="9">
        <f>(L111+L112)/L113</f>
        <v>0.12387612387612387</v>
      </c>
      <c r="D111" s="9">
        <f>(M111+M112)/M113</f>
        <v>0.12009237875288684</v>
      </c>
      <c r="E111" s="9">
        <f>(N111+N112)/N113</f>
        <v>0.12025316455696203</v>
      </c>
      <c r="F111" s="9">
        <f>(O111+O112)/O113</f>
        <v>0.15957446808510639</v>
      </c>
      <c r="G111" s="7"/>
      <c r="K111" t="s">
        <v>42</v>
      </c>
      <c r="L111">
        <v>88</v>
      </c>
      <c r="M111">
        <v>28</v>
      </c>
      <c r="N111">
        <v>46</v>
      </c>
      <c r="O111">
        <v>14</v>
      </c>
    </row>
    <row r="112" spans="1:16" x14ac:dyDescent="0.25">
      <c r="A112" s="10"/>
      <c r="K112" t="s">
        <v>43</v>
      </c>
      <c r="L112">
        <v>36</v>
      </c>
      <c r="M112">
        <v>24</v>
      </c>
      <c r="N112">
        <v>11</v>
      </c>
      <c r="O112">
        <v>1</v>
      </c>
    </row>
    <row r="113" spans="1:16" x14ac:dyDescent="0.25">
      <c r="A113" s="10"/>
      <c r="J113" t="s">
        <v>1</v>
      </c>
      <c r="L113">
        <v>1001</v>
      </c>
      <c r="M113">
        <v>433</v>
      </c>
      <c r="N113">
        <v>474</v>
      </c>
      <c r="O113">
        <v>94</v>
      </c>
    </row>
    <row r="114" spans="1:16" x14ac:dyDescent="0.25">
      <c r="A114" s="10"/>
      <c r="B114" t="s">
        <v>338</v>
      </c>
      <c r="C114" s="17">
        <f>C108+C109</f>
        <v>0.62937062937062938</v>
      </c>
      <c r="D114" s="17">
        <f>D108+D109</f>
        <v>0.69745958429561206</v>
      </c>
      <c r="E114" s="17">
        <f>E108+E109</f>
        <v>0.60126582278481011</v>
      </c>
      <c r="F114" s="17">
        <f>F108+F109</f>
        <v>0.45744680851063829</v>
      </c>
    </row>
    <row r="115" spans="1:16" x14ac:dyDescent="0.25">
      <c r="A115" s="10"/>
      <c r="B115" t="s">
        <v>41</v>
      </c>
      <c r="C115" s="17">
        <f t="shared" ref="C115:F116" si="7">C110</f>
        <v>0.24675324675324675</v>
      </c>
      <c r="D115" s="17">
        <f t="shared" si="7"/>
        <v>0.18244803695150116</v>
      </c>
      <c r="E115" s="17">
        <f t="shared" si="7"/>
        <v>0.27848101265822783</v>
      </c>
      <c r="F115" s="17">
        <f t="shared" si="7"/>
        <v>0.38297872340425532</v>
      </c>
    </row>
    <row r="116" spans="1:16" x14ac:dyDescent="0.25">
      <c r="A116" s="10"/>
      <c r="B116" t="s">
        <v>44</v>
      </c>
      <c r="C116" s="17">
        <f t="shared" si="7"/>
        <v>0.12387612387612387</v>
      </c>
      <c r="D116" s="17">
        <f t="shared" si="7"/>
        <v>0.12009237875288684</v>
      </c>
      <c r="E116" s="17">
        <f t="shared" si="7"/>
        <v>0.12025316455696203</v>
      </c>
      <c r="F116" s="17">
        <f t="shared" si="7"/>
        <v>0.15957446808510639</v>
      </c>
    </row>
    <row r="117" spans="1:16" x14ac:dyDescent="0.25">
      <c r="A117" s="10"/>
    </row>
    <row r="118" spans="1:16" x14ac:dyDescent="0.25">
      <c r="A118" s="10"/>
    </row>
    <row r="119" spans="1:16" x14ac:dyDescent="0.25">
      <c r="A119" s="10"/>
      <c r="J119" t="s">
        <v>137</v>
      </c>
    </row>
    <row r="120" spans="1:16" x14ac:dyDescent="0.25">
      <c r="A120" s="10"/>
      <c r="J120" t="s">
        <v>0</v>
      </c>
    </row>
    <row r="121" spans="1:16" x14ac:dyDescent="0.25">
      <c r="A121" s="10" t="str">
        <f>J119</f>
        <v>Freedoms importance -- Protecting the Press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0.39400000000000002</v>
      </c>
      <c r="D123" s="9">
        <f>M123/M128</f>
        <v>0.62631578947368416</v>
      </c>
      <c r="E123" s="9">
        <f>N123/N128</f>
        <v>0.23618090452261306</v>
      </c>
      <c r="F123" s="9">
        <f>O123/O128</f>
        <v>0.33333333333333331</v>
      </c>
      <c r="G123" s="9">
        <f>P123/P128</f>
        <v>0.27777777777777779</v>
      </c>
      <c r="K123" t="s">
        <v>39</v>
      </c>
      <c r="L123">
        <v>394</v>
      </c>
      <c r="M123">
        <v>238</v>
      </c>
      <c r="N123">
        <v>94</v>
      </c>
      <c r="O123">
        <v>2</v>
      </c>
      <c r="P123">
        <v>60</v>
      </c>
    </row>
    <row r="124" spans="1:16" x14ac:dyDescent="0.25">
      <c r="A124" s="10"/>
      <c r="B124" s="13" t="s">
        <v>40</v>
      </c>
      <c r="C124" s="9">
        <f>L124/L128</f>
        <v>0.23599999999999999</v>
      </c>
      <c r="D124" s="9">
        <f>M124/M128</f>
        <v>0.23157894736842105</v>
      </c>
      <c r="E124" s="9">
        <f>N124/N128</f>
        <v>0.21608040201005024</v>
      </c>
      <c r="F124" s="9">
        <f>O124/O128</f>
        <v>0.16666666666666666</v>
      </c>
      <c r="G124" s="9">
        <f>P124/P128</f>
        <v>0.28240740740740738</v>
      </c>
      <c r="K124" t="s">
        <v>40</v>
      </c>
      <c r="L124">
        <v>236</v>
      </c>
      <c r="M124">
        <v>88</v>
      </c>
      <c r="N124">
        <v>86</v>
      </c>
      <c r="O124">
        <v>1</v>
      </c>
      <c r="P124">
        <v>61</v>
      </c>
    </row>
    <row r="125" spans="1:16" x14ac:dyDescent="0.25">
      <c r="A125" s="10"/>
      <c r="B125" s="13" t="s">
        <v>41</v>
      </c>
      <c r="C125" s="9">
        <f>L125/L128</f>
        <v>0.247</v>
      </c>
      <c r="D125" s="9">
        <f>M125/M128</f>
        <v>0.11578947368421053</v>
      </c>
      <c r="E125" s="9">
        <f>N125/N128</f>
        <v>0.34673366834170855</v>
      </c>
      <c r="F125" s="9">
        <f>O125/O128</f>
        <v>0.5</v>
      </c>
      <c r="G125" s="9">
        <f>P125/P128</f>
        <v>0.28703703703703703</v>
      </c>
      <c r="K125" t="s">
        <v>41</v>
      </c>
      <c r="L125">
        <v>247</v>
      </c>
      <c r="M125">
        <v>44</v>
      </c>
      <c r="N125">
        <v>138</v>
      </c>
      <c r="O125">
        <v>3</v>
      </c>
      <c r="P125">
        <v>62</v>
      </c>
    </row>
    <row r="126" spans="1:16" x14ac:dyDescent="0.25">
      <c r="A126" s="10"/>
      <c r="B126" s="13" t="s">
        <v>44</v>
      </c>
      <c r="C126" s="9">
        <f>(L126+L127)/L128</f>
        <v>0.123</v>
      </c>
      <c r="D126" s="9">
        <f>(M126+M127)/M128</f>
        <v>2.6315789473684209E-2</v>
      </c>
      <c r="E126" s="9">
        <f>(N126+N127)/N128</f>
        <v>0.20100502512562815</v>
      </c>
      <c r="F126" s="9">
        <f>(O126+O127)/O128</f>
        <v>0</v>
      </c>
      <c r="G126" s="9">
        <f>(P126+P127)/P128</f>
        <v>0.15277777777777779</v>
      </c>
      <c r="K126" t="s">
        <v>42</v>
      </c>
      <c r="L126">
        <v>87</v>
      </c>
      <c r="M126">
        <v>8</v>
      </c>
      <c r="N126">
        <v>47</v>
      </c>
      <c r="O126">
        <v>0</v>
      </c>
      <c r="P126">
        <v>32</v>
      </c>
    </row>
    <row r="127" spans="1:16" x14ac:dyDescent="0.25">
      <c r="A127" s="10"/>
      <c r="K127" t="s">
        <v>43</v>
      </c>
      <c r="L127">
        <v>36</v>
      </c>
      <c r="M127">
        <v>2</v>
      </c>
      <c r="N127">
        <v>33</v>
      </c>
      <c r="O127">
        <v>0</v>
      </c>
      <c r="P127">
        <v>1</v>
      </c>
    </row>
    <row r="128" spans="1:16" x14ac:dyDescent="0.25">
      <c r="A128" s="10"/>
      <c r="J128" t="s">
        <v>1</v>
      </c>
      <c r="L128">
        <v>1000</v>
      </c>
      <c r="M128">
        <v>380</v>
      </c>
      <c r="N128">
        <v>398</v>
      </c>
      <c r="O128">
        <v>6</v>
      </c>
      <c r="P128">
        <v>216</v>
      </c>
    </row>
    <row r="129" spans="2:7" x14ac:dyDescent="0.25">
      <c r="B129" t="s">
        <v>338</v>
      </c>
      <c r="C129" s="17">
        <f>C123+C124</f>
        <v>0.63</v>
      </c>
      <c r="D129" s="17">
        <f>D123+D124</f>
        <v>0.85789473684210527</v>
      </c>
      <c r="E129" s="17">
        <f>E123+E124</f>
        <v>0.45226130653266328</v>
      </c>
      <c r="F129" s="17">
        <f>F123+F124</f>
        <v>0.5</v>
      </c>
      <c r="G129" s="17">
        <f>G123+G124</f>
        <v>0.56018518518518512</v>
      </c>
    </row>
    <row r="130" spans="2:7" x14ac:dyDescent="0.25">
      <c r="B130" t="s">
        <v>41</v>
      </c>
      <c r="C130" s="17">
        <f t="shared" ref="C130:G131" si="8">C125</f>
        <v>0.247</v>
      </c>
      <c r="D130" s="17">
        <f t="shared" si="8"/>
        <v>0.11578947368421053</v>
      </c>
      <c r="E130" s="17">
        <f t="shared" si="8"/>
        <v>0.34673366834170855</v>
      </c>
      <c r="F130" s="17">
        <f t="shared" si="8"/>
        <v>0.5</v>
      </c>
      <c r="G130" s="17">
        <f t="shared" si="8"/>
        <v>0.28703703703703703</v>
      </c>
    </row>
    <row r="131" spans="2:7" x14ac:dyDescent="0.25">
      <c r="B131" t="s">
        <v>44</v>
      </c>
      <c r="C131" s="17">
        <f t="shared" si="8"/>
        <v>0.123</v>
      </c>
      <c r="D131" s="17">
        <f t="shared" si="8"/>
        <v>2.6315789473684209E-2</v>
      </c>
      <c r="E131" s="17">
        <f t="shared" si="8"/>
        <v>0.20100502512562815</v>
      </c>
      <c r="F131" s="17">
        <f t="shared" si="8"/>
        <v>0</v>
      </c>
      <c r="G131" s="17">
        <f t="shared" si="8"/>
        <v>0.15277777777777779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4D656-5428-A548-8B9D-41157DB0ECF2}">
  <dimension ref="A1:P131"/>
  <sheetViews>
    <sheetView showGridLines="0"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269</v>
      </c>
    </row>
    <row r="2" spans="1:16" x14ac:dyDescent="0.25">
      <c r="A2" s="10"/>
      <c r="J2" t="s">
        <v>0</v>
      </c>
    </row>
    <row r="3" spans="1:16" x14ac:dyDescent="0.25">
      <c r="A3" s="10" t="str">
        <f>J1</f>
        <v>Freedoms importance -- Protecting the right of citizens to assemble and engage in peaceful protest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0.53907815631262523</v>
      </c>
      <c r="D5" s="9">
        <f>M5/M10</f>
        <v>0.64102564102564108</v>
      </c>
      <c r="E5" s="9">
        <f>N5/N10</f>
        <v>0.55033557046979864</v>
      </c>
      <c r="F5" s="9">
        <f>O5/O10</f>
        <v>0.41772151898734178</v>
      </c>
      <c r="G5" s="9">
        <f>P5/P10</f>
        <v>0.58333333333333337</v>
      </c>
      <c r="K5" t="s">
        <v>39</v>
      </c>
      <c r="L5">
        <v>538</v>
      </c>
      <c r="M5">
        <v>200</v>
      </c>
      <c r="N5">
        <v>164</v>
      </c>
      <c r="O5">
        <v>132</v>
      </c>
      <c r="P5">
        <v>42</v>
      </c>
    </row>
    <row r="6" spans="1:16" x14ac:dyDescent="0.25">
      <c r="A6" s="10"/>
      <c r="B6" s="13" t="s">
        <v>40</v>
      </c>
      <c r="C6" s="9">
        <f>L6/L10</f>
        <v>0.27054108216432865</v>
      </c>
      <c r="D6" s="9">
        <f>M6/M10</f>
        <v>0.27564102564102566</v>
      </c>
      <c r="E6" s="9">
        <f>N6/N10</f>
        <v>0.29194630872483224</v>
      </c>
      <c r="F6" s="9">
        <f>O6/O10</f>
        <v>0.25632911392405061</v>
      </c>
      <c r="G6" s="9">
        <f>P6/P10</f>
        <v>0.22222222222222221</v>
      </c>
      <c r="K6" t="s">
        <v>40</v>
      </c>
      <c r="L6">
        <v>270</v>
      </c>
      <c r="M6">
        <v>86</v>
      </c>
      <c r="N6">
        <v>87</v>
      </c>
      <c r="O6">
        <v>81</v>
      </c>
      <c r="P6">
        <v>16</v>
      </c>
    </row>
    <row r="7" spans="1:16" x14ac:dyDescent="0.25">
      <c r="A7" s="10"/>
      <c r="B7" s="13" t="s">
        <v>41</v>
      </c>
      <c r="C7" s="9">
        <f>L7/L10</f>
        <v>0.14829659318637275</v>
      </c>
      <c r="D7" s="9">
        <f>M7/M10</f>
        <v>6.4102564102564097E-2</v>
      </c>
      <c r="E7" s="9">
        <f>N7/N10</f>
        <v>0.12080536912751678</v>
      </c>
      <c r="F7" s="9">
        <f>O7/O10</f>
        <v>0.25632911392405061</v>
      </c>
      <c r="G7" s="9">
        <f>P7/P10</f>
        <v>0.15277777777777779</v>
      </c>
      <c r="K7" t="s">
        <v>41</v>
      </c>
      <c r="L7">
        <v>148</v>
      </c>
      <c r="M7">
        <v>20</v>
      </c>
      <c r="N7">
        <v>36</v>
      </c>
      <c r="O7">
        <v>81</v>
      </c>
      <c r="P7">
        <v>11</v>
      </c>
    </row>
    <row r="8" spans="1:16" x14ac:dyDescent="0.25">
      <c r="A8" s="10"/>
      <c r="B8" s="13" t="s">
        <v>44</v>
      </c>
      <c r="C8" s="9">
        <f>(L8+L9)/L10</f>
        <v>4.2084168336673347E-2</v>
      </c>
      <c r="D8" s="9">
        <f>(M8+M9)/M10</f>
        <v>1.9230769230769232E-2</v>
      </c>
      <c r="E8" s="9">
        <f>(N8+N9)/N10</f>
        <v>3.6912751677852351E-2</v>
      </c>
      <c r="F8" s="9">
        <f>(O8+O9)/O10</f>
        <v>6.9620253164556958E-2</v>
      </c>
      <c r="G8" s="9">
        <f>(P8+P9)/P10</f>
        <v>4.1666666666666664E-2</v>
      </c>
      <c r="K8" t="s">
        <v>42</v>
      </c>
      <c r="L8">
        <v>32</v>
      </c>
      <c r="M8">
        <v>5</v>
      </c>
      <c r="N8">
        <v>8</v>
      </c>
      <c r="O8">
        <v>16</v>
      </c>
      <c r="P8">
        <v>3</v>
      </c>
    </row>
    <row r="9" spans="1:16" x14ac:dyDescent="0.25">
      <c r="A9" s="10"/>
      <c r="K9" t="s">
        <v>43</v>
      </c>
      <c r="L9">
        <v>10</v>
      </c>
      <c r="M9">
        <v>1</v>
      </c>
      <c r="N9">
        <v>3</v>
      </c>
      <c r="O9">
        <v>6</v>
      </c>
      <c r="P9">
        <v>0</v>
      </c>
    </row>
    <row r="10" spans="1:16" x14ac:dyDescent="0.25">
      <c r="A10" s="10"/>
      <c r="J10" t="s">
        <v>1</v>
      </c>
      <c r="L10">
        <v>998</v>
      </c>
      <c r="M10">
        <v>312</v>
      </c>
      <c r="N10">
        <v>298</v>
      </c>
      <c r="O10">
        <v>316</v>
      </c>
      <c r="P10">
        <v>72</v>
      </c>
    </row>
    <row r="11" spans="1:16" x14ac:dyDescent="0.25">
      <c r="A11" s="10"/>
      <c r="B11" t="s">
        <v>338</v>
      </c>
      <c r="C11" s="17">
        <f>C5+C6</f>
        <v>0.80961923847695383</v>
      </c>
      <c r="D11" s="17">
        <f>D5+D6</f>
        <v>0.91666666666666674</v>
      </c>
      <c r="E11" s="17">
        <f>E5+E6</f>
        <v>0.84228187919463093</v>
      </c>
      <c r="F11" s="17">
        <f>F5+F6</f>
        <v>0.67405063291139244</v>
      </c>
      <c r="G11" s="17">
        <f>G5+G6</f>
        <v>0.80555555555555558</v>
      </c>
    </row>
    <row r="12" spans="1:16" x14ac:dyDescent="0.25">
      <c r="A12" s="10"/>
      <c r="B12" t="s">
        <v>41</v>
      </c>
      <c r="C12" s="17">
        <f t="shared" ref="C12:G13" si="0">C7</f>
        <v>0.14829659318637275</v>
      </c>
      <c r="D12" s="17">
        <f t="shared" si="0"/>
        <v>6.4102564102564097E-2</v>
      </c>
      <c r="E12" s="17">
        <f t="shared" si="0"/>
        <v>0.12080536912751678</v>
      </c>
      <c r="F12" s="17">
        <f t="shared" si="0"/>
        <v>0.25632911392405061</v>
      </c>
      <c r="G12" s="17">
        <f t="shared" si="0"/>
        <v>0.15277777777777779</v>
      </c>
    </row>
    <row r="13" spans="1:16" x14ac:dyDescent="0.25">
      <c r="A13" s="10"/>
      <c r="B13" t="s">
        <v>44</v>
      </c>
      <c r="C13" s="17">
        <f t="shared" si="0"/>
        <v>4.2084168336673347E-2</v>
      </c>
      <c r="D13" s="17">
        <f t="shared" si="0"/>
        <v>1.9230769230769232E-2</v>
      </c>
      <c r="E13" s="17">
        <f t="shared" si="0"/>
        <v>3.6912751677852351E-2</v>
      </c>
      <c r="F13" s="17">
        <f t="shared" si="0"/>
        <v>6.9620253164556958E-2</v>
      </c>
      <c r="G13" s="17">
        <f t="shared" si="0"/>
        <v>4.1666666666666664E-2</v>
      </c>
    </row>
    <row r="14" spans="1:16" x14ac:dyDescent="0.25">
      <c r="A14" s="10"/>
    </row>
    <row r="15" spans="1:16" x14ac:dyDescent="0.25">
      <c r="A15" s="10"/>
      <c r="B15" t="s">
        <v>45</v>
      </c>
      <c r="J15" t="s">
        <v>138</v>
      </c>
    </row>
    <row r="16" spans="1:16" x14ac:dyDescent="0.25">
      <c r="A16" s="10"/>
      <c r="J16" t="s">
        <v>0</v>
      </c>
    </row>
    <row r="17" spans="1:16" x14ac:dyDescent="0.25">
      <c r="A17" s="10" t="str">
        <f>J15</f>
        <v>Freedoms importance -- Protecting the right of citizens to assemble and engage in peaceful protest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0.53646353646353651</v>
      </c>
      <c r="D19" s="9">
        <f>M19/M24</f>
        <v>0.75527426160337552</v>
      </c>
      <c r="E19" s="9">
        <f>N19/N24</f>
        <v>0.45821325648414984</v>
      </c>
      <c r="F19" s="9">
        <f>O19/O24</f>
        <v>0.47521865889212828</v>
      </c>
      <c r="G19" s="9">
        <f>P19/P24</f>
        <v>0.48648648648648651</v>
      </c>
      <c r="K19" t="s">
        <v>39</v>
      </c>
      <c r="L19">
        <v>537</v>
      </c>
      <c r="M19">
        <v>179</v>
      </c>
      <c r="N19">
        <v>159</v>
      </c>
      <c r="O19">
        <v>163</v>
      </c>
      <c r="P19">
        <v>36</v>
      </c>
    </row>
    <row r="20" spans="1:16" x14ac:dyDescent="0.25">
      <c r="A20" s="10"/>
      <c r="B20" s="13" t="s">
        <v>40</v>
      </c>
      <c r="C20" s="9">
        <f>L20/L24</f>
        <v>0.27072927072927072</v>
      </c>
      <c r="D20" s="9">
        <f>M20/M24</f>
        <v>0.1729957805907173</v>
      </c>
      <c r="E20" s="9">
        <f>N20/N24</f>
        <v>0.33717579250720459</v>
      </c>
      <c r="F20" s="9">
        <f>O20/O24</f>
        <v>0.28862973760932947</v>
      </c>
      <c r="G20" s="9">
        <f>P20/P24</f>
        <v>0.1891891891891892</v>
      </c>
      <c r="K20" t="s">
        <v>40</v>
      </c>
      <c r="L20">
        <v>271</v>
      </c>
      <c r="M20">
        <v>41</v>
      </c>
      <c r="N20">
        <v>117</v>
      </c>
      <c r="O20">
        <v>99</v>
      </c>
      <c r="P20">
        <v>14</v>
      </c>
    </row>
    <row r="21" spans="1:16" x14ac:dyDescent="0.25">
      <c r="A21" s="10"/>
      <c r="B21" s="13" t="s">
        <v>41</v>
      </c>
      <c r="C21" s="9">
        <f>L21/L24</f>
        <v>0.14885114885114886</v>
      </c>
      <c r="D21" s="9">
        <f>M21/M24</f>
        <v>5.4852320675105488E-2</v>
      </c>
      <c r="E21" s="9">
        <f>N21/N24</f>
        <v>0.15850144092219021</v>
      </c>
      <c r="F21" s="9">
        <f>O21/O24</f>
        <v>0.17784256559766765</v>
      </c>
      <c r="G21" s="9">
        <f>P21/P24</f>
        <v>0.27027027027027029</v>
      </c>
      <c r="K21" t="s">
        <v>41</v>
      </c>
      <c r="L21">
        <v>149</v>
      </c>
      <c r="M21">
        <v>13</v>
      </c>
      <c r="N21">
        <v>55</v>
      </c>
      <c r="O21">
        <v>61</v>
      </c>
      <c r="P21">
        <v>20</v>
      </c>
    </row>
    <row r="22" spans="1:16" x14ac:dyDescent="0.25">
      <c r="A22" s="10"/>
      <c r="B22" s="13" t="s">
        <v>44</v>
      </c>
      <c r="C22" s="9">
        <f>(L22+L23)/L24</f>
        <v>4.3956043956043959E-2</v>
      </c>
      <c r="D22" s="9">
        <f>(M22+M23)/M24</f>
        <v>1.6877637130801686E-2</v>
      </c>
      <c r="E22" s="9">
        <f>(N22+N23)/N24</f>
        <v>4.6109510086455328E-2</v>
      </c>
      <c r="F22" s="9">
        <f>(O22+O23)/O24</f>
        <v>5.8309037900874633E-2</v>
      </c>
      <c r="G22" s="9">
        <f>(P22+P23)/P24</f>
        <v>5.4054054054054057E-2</v>
      </c>
      <c r="K22" t="s">
        <v>42</v>
      </c>
      <c r="L22">
        <v>33</v>
      </c>
      <c r="M22">
        <v>3</v>
      </c>
      <c r="N22">
        <v>11</v>
      </c>
      <c r="O22">
        <v>15</v>
      </c>
      <c r="P22">
        <v>4</v>
      </c>
    </row>
    <row r="23" spans="1:16" x14ac:dyDescent="0.25">
      <c r="A23" s="10"/>
      <c r="K23" t="s">
        <v>43</v>
      </c>
      <c r="L23">
        <v>11</v>
      </c>
      <c r="M23">
        <v>1</v>
      </c>
      <c r="N23">
        <v>5</v>
      </c>
      <c r="O23">
        <v>5</v>
      </c>
      <c r="P23">
        <v>0</v>
      </c>
    </row>
    <row r="24" spans="1:16" x14ac:dyDescent="0.25">
      <c r="A24" s="10"/>
      <c r="J24" t="s">
        <v>1</v>
      </c>
      <c r="L24">
        <v>1001</v>
      </c>
      <c r="M24">
        <v>237</v>
      </c>
      <c r="N24">
        <v>347</v>
      </c>
      <c r="O24">
        <v>343</v>
      </c>
      <c r="P24">
        <v>74</v>
      </c>
    </row>
    <row r="25" spans="1:16" x14ac:dyDescent="0.25">
      <c r="A25" s="10"/>
      <c r="B25" t="s">
        <v>338</v>
      </c>
      <c r="C25" s="17">
        <f>C19+C20</f>
        <v>0.80719280719280717</v>
      </c>
      <c r="D25" s="17">
        <f>D19+D20</f>
        <v>0.92827004219409281</v>
      </c>
      <c r="E25" s="17">
        <f>E19+E20</f>
        <v>0.79538904899135443</v>
      </c>
      <c r="F25" s="17">
        <f>F19+F20</f>
        <v>0.76384839650145775</v>
      </c>
      <c r="G25" s="17">
        <f>G19+G20</f>
        <v>0.67567567567567566</v>
      </c>
    </row>
    <row r="26" spans="1:16" x14ac:dyDescent="0.25">
      <c r="A26" s="10"/>
      <c r="B26" t="s">
        <v>41</v>
      </c>
      <c r="C26" s="17">
        <f t="shared" ref="C26:G27" si="1">C21</f>
        <v>0.14885114885114886</v>
      </c>
      <c r="D26" s="17">
        <f t="shared" si="1"/>
        <v>5.4852320675105488E-2</v>
      </c>
      <c r="E26" s="17">
        <f t="shared" si="1"/>
        <v>0.15850144092219021</v>
      </c>
      <c r="F26" s="17">
        <f t="shared" si="1"/>
        <v>0.17784256559766765</v>
      </c>
      <c r="G26" s="17">
        <f t="shared" si="1"/>
        <v>0.27027027027027029</v>
      </c>
    </row>
    <row r="27" spans="1:16" x14ac:dyDescent="0.25">
      <c r="A27" s="10"/>
      <c r="B27" t="s">
        <v>44</v>
      </c>
      <c r="C27" s="17">
        <f t="shared" si="1"/>
        <v>4.3956043956043959E-2</v>
      </c>
      <c r="D27" s="17">
        <f t="shared" si="1"/>
        <v>1.6877637130801686E-2</v>
      </c>
      <c r="E27" s="17">
        <f t="shared" si="1"/>
        <v>4.6109510086455328E-2</v>
      </c>
      <c r="F27" s="17">
        <f t="shared" si="1"/>
        <v>5.8309037900874633E-2</v>
      </c>
      <c r="G27" s="17">
        <f t="shared" si="1"/>
        <v>5.4054054054054057E-2</v>
      </c>
    </row>
    <row r="28" spans="1:16" x14ac:dyDescent="0.25">
      <c r="A28" s="10"/>
    </row>
    <row r="29" spans="1:16" x14ac:dyDescent="0.25">
      <c r="A29" s="10"/>
      <c r="J29" t="s">
        <v>139</v>
      </c>
    </row>
    <row r="30" spans="1:16" x14ac:dyDescent="0.25">
      <c r="A30" s="10"/>
      <c r="J30" t="s">
        <v>0</v>
      </c>
    </row>
    <row r="31" spans="1:16" x14ac:dyDescent="0.25">
      <c r="A31" s="10" t="str">
        <f>J29</f>
        <v>Freedoms importance -- Protecting the right of citizens to assemble and engage in peaceful protest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0.53753753753753752</v>
      </c>
      <c r="D33" s="9">
        <f>M33/M38</f>
        <v>0.55487804878048785</v>
      </c>
      <c r="E33" s="9">
        <f>N33/N38</f>
        <v>0.54502369668246442</v>
      </c>
      <c r="F33" s="9">
        <f>O33/O38</f>
        <v>0.32432432432432434</v>
      </c>
      <c r="G33" s="9">
        <f>P33/P38</f>
        <v>0.58620689655172409</v>
      </c>
      <c r="K33" t="s">
        <v>39</v>
      </c>
      <c r="L33">
        <v>537</v>
      </c>
      <c r="M33">
        <v>364</v>
      </c>
      <c r="N33">
        <v>115</v>
      </c>
      <c r="O33">
        <v>24</v>
      </c>
      <c r="P33">
        <v>34</v>
      </c>
    </row>
    <row r="34" spans="1:16" x14ac:dyDescent="0.25">
      <c r="A34" s="10"/>
      <c r="B34" s="13" t="s">
        <v>40</v>
      </c>
      <c r="C34" s="9">
        <f>L34/L38</f>
        <v>0.27027027027027029</v>
      </c>
      <c r="D34" s="9">
        <f>M34/M38</f>
        <v>0.24695121951219512</v>
      </c>
      <c r="E34" s="9">
        <f>N34/N38</f>
        <v>0.32227488151658767</v>
      </c>
      <c r="F34" s="9">
        <f>O34/O38</f>
        <v>0.36486486486486486</v>
      </c>
      <c r="G34" s="9">
        <f>P34/P38</f>
        <v>0.22413793103448276</v>
      </c>
      <c r="K34" t="s">
        <v>40</v>
      </c>
      <c r="L34">
        <v>270</v>
      </c>
      <c r="M34">
        <v>162</v>
      </c>
      <c r="N34">
        <v>68</v>
      </c>
      <c r="O34">
        <v>27</v>
      </c>
      <c r="P34">
        <v>13</v>
      </c>
    </row>
    <row r="35" spans="1:16" x14ac:dyDescent="0.25">
      <c r="A35" s="10"/>
      <c r="B35" s="13" t="s">
        <v>41</v>
      </c>
      <c r="C35" s="9">
        <f>L35/L38</f>
        <v>0.14914914914914915</v>
      </c>
      <c r="D35" s="9">
        <f>M35/M38</f>
        <v>0.14786585365853658</v>
      </c>
      <c r="E35" s="9">
        <f>N35/N38</f>
        <v>0.11374407582938388</v>
      </c>
      <c r="F35" s="9">
        <f>O35/O38</f>
        <v>0.25675675675675674</v>
      </c>
      <c r="G35" s="9">
        <f>P35/P38</f>
        <v>0.15517241379310345</v>
      </c>
      <c r="K35" t="s">
        <v>41</v>
      </c>
      <c r="L35">
        <v>149</v>
      </c>
      <c r="M35">
        <v>97</v>
      </c>
      <c r="N35">
        <v>24</v>
      </c>
      <c r="O35">
        <v>19</v>
      </c>
      <c r="P35">
        <v>9</v>
      </c>
    </row>
    <row r="36" spans="1:16" x14ac:dyDescent="0.25">
      <c r="A36" s="10"/>
      <c r="B36" s="13" t="s">
        <v>44</v>
      </c>
      <c r="C36" s="9">
        <f>(L36+L37)/L38</f>
        <v>4.3043043043043044E-2</v>
      </c>
      <c r="D36" s="9">
        <f>(M36+M37)/M38</f>
        <v>5.0304878048780491E-2</v>
      </c>
      <c r="E36" s="9">
        <f>(N36+N37)/N38</f>
        <v>1.8957345971563982E-2</v>
      </c>
      <c r="F36" s="9">
        <f>(O36+O37)/O38</f>
        <v>5.4054054054054057E-2</v>
      </c>
      <c r="G36" s="9">
        <f>(P36+P37)/P38</f>
        <v>3.4482758620689655E-2</v>
      </c>
      <c r="K36" t="s">
        <v>42</v>
      </c>
      <c r="L36">
        <v>32</v>
      </c>
      <c r="M36">
        <v>24</v>
      </c>
      <c r="N36">
        <v>4</v>
      </c>
      <c r="O36">
        <v>3</v>
      </c>
      <c r="P36">
        <v>1</v>
      </c>
    </row>
    <row r="37" spans="1:16" x14ac:dyDescent="0.25">
      <c r="A37" s="10"/>
      <c r="K37" t="s">
        <v>43</v>
      </c>
      <c r="L37">
        <v>11</v>
      </c>
      <c r="M37">
        <v>9</v>
      </c>
      <c r="N37">
        <v>0</v>
      </c>
      <c r="O37">
        <v>1</v>
      </c>
      <c r="P37">
        <v>1</v>
      </c>
    </row>
    <row r="38" spans="1:16" x14ac:dyDescent="0.25">
      <c r="A38" s="10"/>
      <c r="J38" t="s">
        <v>1</v>
      </c>
      <c r="L38">
        <v>999</v>
      </c>
      <c r="M38">
        <v>656</v>
      </c>
      <c r="N38">
        <v>211</v>
      </c>
      <c r="O38">
        <v>74</v>
      </c>
      <c r="P38">
        <v>58</v>
      </c>
    </row>
    <row r="39" spans="1:16" x14ac:dyDescent="0.25">
      <c r="A39" s="10"/>
      <c r="B39" t="s">
        <v>338</v>
      </c>
      <c r="C39" s="17">
        <f>C33+C34</f>
        <v>0.80780780780780781</v>
      </c>
      <c r="D39" s="17">
        <f>D33+D34</f>
        <v>0.80182926829268297</v>
      </c>
      <c r="E39" s="17">
        <f>E33+E34</f>
        <v>0.86729857819905209</v>
      </c>
      <c r="F39" s="17">
        <f>F33+F34</f>
        <v>0.68918918918918926</v>
      </c>
      <c r="G39" s="17">
        <f>G33+G34</f>
        <v>0.81034482758620685</v>
      </c>
    </row>
    <row r="40" spans="1:16" x14ac:dyDescent="0.25">
      <c r="A40" s="10"/>
      <c r="B40" t="s">
        <v>41</v>
      </c>
      <c r="C40" s="17">
        <f t="shared" ref="C40:G41" si="2">C35</f>
        <v>0.14914914914914915</v>
      </c>
      <c r="D40" s="17">
        <f t="shared" si="2"/>
        <v>0.14786585365853658</v>
      </c>
      <c r="E40" s="17">
        <f t="shared" si="2"/>
        <v>0.11374407582938388</v>
      </c>
      <c r="F40" s="17">
        <f t="shared" si="2"/>
        <v>0.25675675675675674</v>
      </c>
      <c r="G40" s="17">
        <f t="shared" si="2"/>
        <v>0.15517241379310345</v>
      </c>
    </row>
    <row r="41" spans="1:16" x14ac:dyDescent="0.25">
      <c r="A41" s="10"/>
      <c r="B41" t="s">
        <v>44</v>
      </c>
      <c r="C41" s="17">
        <f t="shared" si="2"/>
        <v>4.3043043043043044E-2</v>
      </c>
      <c r="D41" s="17">
        <f t="shared" si="2"/>
        <v>5.0304878048780491E-2</v>
      </c>
      <c r="E41" s="17">
        <f t="shared" si="2"/>
        <v>1.8957345971563982E-2</v>
      </c>
      <c r="F41" s="17">
        <f t="shared" si="2"/>
        <v>5.4054054054054057E-2</v>
      </c>
      <c r="G41" s="17">
        <f t="shared" si="2"/>
        <v>3.4482758620689655E-2</v>
      </c>
    </row>
    <row r="42" spans="1:16" x14ac:dyDescent="0.25">
      <c r="A42" s="10"/>
    </row>
    <row r="43" spans="1:16" x14ac:dyDescent="0.25">
      <c r="A43" s="10"/>
    </row>
    <row r="44" spans="1:16" x14ac:dyDescent="0.25">
      <c r="A44" s="10"/>
      <c r="J44" t="s">
        <v>140</v>
      </c>
    </row>
    <row r="45" spans="1:16" x14ac:dyDescent="0.25">
      <c r="A45" s="10"/>
      <c r="J45" t="s">
        <v>0</v>
      </c>
    </row>
    <row r="46" spans="1:16" x14ac:dyDescent="0.25">
      <c r="A46" s="10" t="str">
        <f>J44</f>
        <v>Freedoms importance -- Protecting the right of citizens to assemble and engage in peaceful protest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0.53746253746253747</v>
      </c>
      <c r="D48" s="9">
        <f>M48/M53</f>
        <v>0.55765199161425572</v>
      </c>
      <c r="E48" s="9">
        <f>N48/N53</f>
        <v>0.51908396946564883</v>
      </c>
      <c r="K48" t="s">
        <v>39</v>
      </c>
      <c r="L48">
        <v>538</v>
      </c>
      <c r="M48">
        <v>266</v>
      </c>
      <c r="N48">
        <v>272</v>
      </c>
    </row>
    <row r="49" spans="1:15" x14ac:dyDescent="0.25">
      <c r="A49" s="10"/>
      <c r="B49" s="13" t="s">
        <v>40</v>
      </c>
      <c r="C49" s="9">
        <f>L49/L53</f>
        <v>0.27072927072927072</v>
      </c>
      <c r="D49" s="9">
        <f>M49/M53</f>
        <v>0.28301886792452829</v>
      </c>
      <c r="E49" s="9">
        <f>N49/N53</f>
        <v>0.25954198473282442</v>
      </c>
      <c r="K49" t="s">
        <v>40</v>
      </c>
      <c r="L49">
        <v>271</v>
      </c>
      <c r="M49">
        <v>135</v>
      </c>
      <c r="N49">
        <v>136</v>
      </c>
    </row>
    <row r="50" spans="1:15" x14ac:dyDescent="0.25">
      <c r="A50" s="10"/>
      <c r="B50" s="13" t="s">
        <v>41</v>
      </c>
      <c r="C50" s="9">
        <f>L50/L53</f>
        <v>0.14885114885114886</v>
      </c>
      <c r="D50" s="9">
        <f>M50/M53</f>
        <v>0.12997903563941299</v>
      </c>
      <c r="E50" s="9">
        <f>N50/N53</f>
        <v>0.16603053435114504</v>
      </c>
      <c r="K50" t="s">
        <v>41</v>
      </c>
      <c r="L50">
        <v>149</v>
      </c>
      <c r="M50">
        <v>62</v>
      </c>
      <c r="N50">
        <v>87</v>
      </c>
    </row>
    <row r="51" spans="1:15" x14ac:dyDescent="0.25">
      <c r="A51" s="10"/>
      <c r="B51" s="13" t="s">
        <v>44</v>
      </c>
      <c r="C51" s="9">
        <f>(L51+L52)/L53</f>
        <v>4.295704295704296E-2</v>
      </c>
      <c r="D51" s="9">
        <f>(M51+M52)/M53</f>
        <v>2.9350104821802937E-2</v>
      </c>
      <c r="E51" s="9">
        <f>(N51+N52)/N53</f>
        <v>5.5343511450381681E-2</v>
      </c>
      <c r="K51" t="s">
        <v>42</v>
      </c>
      <c r="L51">
        <v>32</v>
      </c>
      <c r="M51">
        <v>13</v>
      </c>
      <c r="N51">
        <v>19</v>
      </c>
    </row>
    <row r="52" spans="1:15" x14ac:dyDescent="0.25">
      <c r="A52" s="10"/>
      <c r="K52" t="s">
        <v>43</v>
      </c>
      <c r="L52">
        <v>11</v>
      </c>
      <c r="M52">
        <v>1</v>
      </c>
      <c r="N52">
        <v>10</v>
      </c>
    </row>
    <row r="53" spans="1:15" x14ac:dyDescent="0.25">
      <c r="A53" s="10"/>
      <c r="J53" t="s">
        <v>1</v>
      </c>
      <c r="L53">
        <v>1001</v>
      </c>
      <c r="M53">
        <v>477</v>
      </c>
      <c r="N53">
        <v>524</v>
      </c>
    </row>
    <row r="54" spans="1:15" x14ac:dyDescent="0.25">
      <c r="A54" s="10"/>
      <c r="B54" t="s">
        <v>338</v>
      </c>
      <c r="C54" s="17">
        <f>C48+C49</f>
        <v>0.80819180819180825</v>
      </c>
      <c r="D54" s="17">
        <f>D48+D49</f>
        <v>0.84067085953878395</v>
      </c>
      <c r="E54" s="17">
        <f>E48+E49</f>
        <v>0.77862595419847325</v>
      </c>
    </row>
    <row r="55" spans="1:15" x14ac:dyDescent="0.25">
      <c r="A55" s="10"/>
      <c r="B55" t="s">
        <v>41</v>
      </c>
      <c r="C55" s="17">
        <f t="shared" ref="C55:E56" si="3">C50</f>
        <v>0.14885114885114886</v>
      </c>
      <c r="D55" s="17">
        <f t="shared" si="3"/>
        <v>0.12997903563941299</v>
      </c>
      <c r="E55" s="17">
        <f t="shared" si="3"/>
        <v>0.16603053435114504</v>
      </c>
    </row>
    <row r="56" spans="1:15" x14ac:dyDescent="0.25">
      <c r="A56" s="10"/>
      <c r="B56" t="s">
        <v>44</v>
      </c>
      <c r="C56" s="17">
        <f t="shared" si="3"/>
        <v>4.295704295704296E-2</v>
      </c>
      <c r="D56" s="17">
        <f t="shared" si="3"/>
        <v>2.9350104821802937E-2</v>
      </c>
      <c r="E56" s="17">
        <f t="shared" si="3"/>
        <v>5.5343511450381681E-2</v>
      </c>
    </row>
    <row r="57" spans="1:15" x14ac:dyDescent="0.25">
      <c r="A57" s="10"/>
    </row>
    <row r="58" spans="1:15" x14ac:dyDescent="0.25">
      <c r="A58" s="10"/>
    </row>
    <row r="59" spans="1:15" x14ac:dyDescent="0.25">
      <c r="A59" s="10"/>
      <c r="J59" t="s">
        <v>141</v>
      </c>
    </row>
    <row r="60" spans="1:15" x14ac:dyDescent="0.25">
      <c r="A60" s="10"/>
      <c r="J60" t="s">
        <v>0</v>
      </c>
    </row>
    <row r="61" spans="1:15" x14ac:dyDescent="0.25">
      <c r="A61" s="10" t="str">
        <f>J59</f>
        <v>Freedoms importance -- Protecting the right of citizens to assemble and engage in peaceful protest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0.53800000000000003</v>
      </c>
      <c r="D63" s="9">
        <f>M63/M68</f>
        <v>0.56610169491525419</v>
      </c>
      <c r="E63" s="9">
        <f>N63/N68</f>
        <v>0.57370517928286857</v>
      </c>
      <c r="F63" s="9">
        <f>O63/O68</f>
        <v>0.5</v>
      </c>
      <c r="G63" s="7"/>
      <c r="K63" t="s">
        <v>39</v>
      </c>
      <c r="L63">
        <v>538</v>
      </c>
      <c r="M63">
        <v>167</v>
      </c>
      <c r="N63">
        <v>144</v>
      </c>
      <c r="O63">
        <v>227</v>
      </c>
    </row>
    <row r="64" spans="1:15" x14ac:dyDescent="0.25">
      <c r="A64" s="10"/>
      <c r="B64" t="s">
        <v>40</v>
      </c>
      <c r="C64" s="9">
        <f>L64/L68</f>
        <v>0.27</v>
      </c>
      <c r="D64" s="9">
        <f>M64/M68</f>
        <v>0.28135593220338984</v>
      </c>
      <c r="E64" s="9">
        <f>N64/N68</f>
        <v>0.20717131474103587</v>
      </c>
      <c r="F64" s="9">
        <f>O64/O68</f>
        <v>0.29735682819383258</v>
      </c>
      <c r="G64" s="7"/>
      <c r="K64" t="s">
        <v>40</v>
      </c>
      <c r="L64">
        <v>270</v>
      </c>
      <c r="M64">
        <v>83</v>
      </c>
      <c r="N64">
        <v>52</v>
      </c>
      <c r="O64">
        <v>135</v>
      </c>
    </row>
    <row r="65" spans="1:15" x14ac:dyDescent="0.25">
      <c r="A65" s="10"/>
      <c r="B65" t="s">
        <v>41</v>
      </c>
      <c r="C65" s="9">
        <f>L65/L68</f>
        <v>0.14899999999999999</v>
      </c>
      <c r="D65" s="9">
        <f>M65/M68</f>
        <v>0.12542372881355932</v>
      </c>
      <c r="E65" s="9">
        <f>N65/N68</f>
        <v>0.15139442231075698</v>
      </c>
      <c r="F65" s="9">
        <f>O65/O68</f>
        <v>0.16299559471365638</v>
      </c>
      <c r="G65" s="7"/>
      <c r="K65" t="s">
        <v>41</v>
      </c>
      <c r="L65">
        <v>149</v>
      </c>
      <c r="M65">
        <v>37</v>
      </c>
      <c r="N65">
        <v>38</v>
      </c>
      <c r="O65">
        <v>74</v>
      </c>
    </row>
    <row r="66" spans="1:15" x14ac:dyDescent="0.25">
      <c r="A66" s="10"/>
      <c r="B66" t="s">
        <v>44</v>
      </c>
      <c r="C66" s="9">
        <f>(L66+L67)/L68</f>
        <v>4.2999999999999997E-2</v>
      </c>
      <c r="D66" s="9">
        <f>(M66+M67)/M68</f>
        <v>2.7118644067796609E-2</v>
      </c>
      <c r="E66" s="9">
        <f>(N66+N67)/N68</f>
        <v>6.7729083665338641E-2</v>
      </c>
      <c r="F66" s="9">
        <f>(O66+O67)/O68</f>
        <v>3.9647577092511016E-2</v>
      </c>
      <c r="G66" s="7"/>
      <c r="K66" t="s">
        <v>42</v>
      </c>
      <c r="L66">
        <v>32</v>
      </c>
      <c r="M66">
        <v>7</v>
      </c>
      <c r="N66">
        <v>11</v>
      </c>
      <c r="O66">
        <v>14</v>
      </c>
    </row>
    <row r="67" spans="1:15" x14ac:dyDescent="0.25">
      <c r="A67" s="10"/>
      <c r="K67" t="s">
        <v>43</v>
      </c>
      <c r="L67">
        <v>11</v>
      </c>
      <c r="M67">
        <v>1</v>
      </c>
      <c r="N67">
        <v>6</v>
      </c>
      <c r="O67">
        <v>4</v>
      </c>
    </row>
    <row r="68" spans="1:15" x14ac:dyDescent="0.25">
      <c r="A68" s="10"/>
      <c r="J68" t="s">
        <v>1</v>
      </c>
      <c r="L68">
        <v>1000</v>
      </c>
      <c r="M68">
        <v>295</v>
      </c>
      <c r="N68">
        <v>251</v>
      </c>
      <c r="O68">
        <v>454</v>
      </c>
    </row>
    <row r="69" spans="1:15" x14ac:dyDescent="0.25">
      <c r="A69" s="10"/>
      <c r="B69" t="s">
        <v>338</v>
      </c>
      <c r="C69" s="17">
        <f>C63+C64</f>
        <v>0.80800000000000005</v>
      </c>
      <c r="D69" s="17">
        <f>D63+D64</f>
        <v>0.84745762711864403</v>
      </c>
      <c r="E69" s="17">
        <f>E63+E64</f>
        <v>0.78087649402390447</v>
      </c>
      <c r="F69" s="17">
        <f>F63+F64</f>
        <v>0.79735682819383258</v>
      </c>
    </row>
    <row r="70" spans="1:15" x14ac:dyDescent="0.25">
      <c r="A70" s="10"/>
      <c r="B70" t="s">
        <v>41</v>
      </c>
      <c r="C70" s="17">
        <f t="shared" ref="C70:F71" si="4">C65</f>
        <v>0.14899999999999999</v>
      </c>
      <c r="D70" s="17">
        <f t="shared" si="4"/>
        <v>0.12542372881355932</v>
      </c>
      <c r="E70" s="17">
        <f t="shared" si="4"/>
        <v>0.15139442231075698</v>
      </c>
      <c r="F70" s="17">
        <f t="shared" si="4"/>
        <v>0.16299559471365638</v>
      </c>
    </row>
    <row r="71" spans="1:15" x14ac:dyDescent="0.25">
      <c r="A71" s="10"/>
      <c r="B71" t="s">
        <v>44</v>
      </c>
      <c r="C71" s="17">
        <f t="shared" si="4"/>
        <v>4.2999999999999997E-2</v>
      </c>
      <c r="D71" s="17">
        <f t="shared" si="4"/>
        <v>2.7118644067796609E-2</v>
      </c>
      <c r="E71" s="17">
        <f t="shared" si="4"/>
        <v>6.7729083665338641E-2</v>
      </c>
      <c r="F71" s="17">
        <f t="shared" si="4"/>
        <v>3.9647577092511016E-2</v>
      </c>
    </row>
    <row r="72" spans="1:15" x14ac:dyDescent="0.25">
      <c r="A72" s="10"/>
    </row>
    <row r="73" spans="1:15" x14ac:dyDescent="0.25">
      <c r="A73" s="10"/>
    </row>
    <row r="74" spans="1:15" x14ac:dyDescent="0.25">
      <c r="A74" s="10"/>
      <c r="J74" t="s">
        <v>142</v>
      </c>
    </row>
    <row r="75" spans="1:15" x14ac:dyDescent="0.25">
      <c r="A75" s="10"/>
      <c r="J75" t="s">
        <v>0</v>
      </c>
    </row>
    <row r="76" spans="1:15" x14ac:dyDescent="0.25">
      <c r="A76" s="10" t="str">
        <f>J74</f>
        <v>Freedoms importance -- Protecting the right of citizens to assemble and engage in peaceful protest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0.53700000000000003</v>
      </c>
      <c r="D78" s="9">
        <f>M78/M83</f>
        <v>0.46276595744680848</v>
      </c>
      <c r="E78" s="9">
        <f>N78/N83</f>
        <v>0.53333333333333333</v>
      </c>
      <c r="F78" s="9">
        <f>O78/O83</f>
        <v>0.62654320987654322</v>
      </c>
      <c r="G78" s="7"/>
      <c r="K78" t="s">
        <v>39</v>
      </c>
      <c r="L78">
        <v>537</v>
      </c>
      <c r="M78">
        <v>174</v>
      </c>
      <c r="N78">
        <v>160</v>
      </c>
      <c r="O78">
        <v>203</v>
      </c>
    </row>
    <row r="79" spans="1:15" x14ac:dyDescent="0.25">
      <c r="A79" s="10"/>
      <c r="B79" s="13" t="s">
        <v>40</v>
      </c>
      <c r="C79" s="9">
        <f>L79/L83</f>
        <v>0.27100000000000002</v>
      </c>
      <c r="D79" s="9">
        <f>M79/M83</f>
        <v>0.2978723404255319</v>
      </c>
      <c r="E79" s="9">
        <f>N79/N83</f>
        <v>0.30333333333333334</v>
      </c>
      <c r="F79" s="9">
        <f>O79/O83</f>
        <v>0.20987654320987653</v>
      </c>
      <c r="G79" s="7"/>
      <c r="K79" t="s">
        <v>40</v>
      </c>
      <c r="L79">
        <v>271</v>
      </c>
      <c r="M79">
        <v>112</v>
      </c>
      <c r="N79">
        <v>91</v>
      </c>
      <c r="O79">
        <v>68</v>
      </c>
    </row>
    <row r="80" spans="1:15" x14ac:dyDescent="0.25">
      <c r="A80" s="10"/>
      <c r="B80" s="13" t="s">
        <v>41</v>
      </c>
      <c r="C80" s="9">
        <f>L80/L83</f>
        <v>0.14799999999999999</v>
      </c>
      <c r="D80" s="9">
        <f>M80/M83</f>
        <v>0.19414893617021275</v>
      </c>
      <c r="E80" s="9">
        <f>N80/N83</f>
        <v>0.12</v>
      </c>
      <c r="F80" s="9">
        <f>O80/O83</f>
        <v>0.12037037037037036</v>
      </c>
      <c r="G80" s="7"/>
      <c r="K80" t="s">
        <v>41</v>
      </c>
      <c r="L80">
        <v>148</v>
      </c>
      <c r="M80">
        <v>73</v>
      </c>
      <c r="N80">
        <v>36</v>
      </c>
      <c r="O80">
        <v>39</v>
      </c>
    </row>
    <row r="81" spans="1:16" x14ac:dyDescent="0.25">
      <c r="A81" s="10"/>
      <c r="B81" s="13" t="s">
        <v>44</v>
      </c>
      <c r="C81" s="9">
        <f>(L81+L82)/L83</f>
        <v>4.3999999999999997E-2</v>
      </c>
      <c r="D81" s="9">
        <f>(M81+M82)/M83</f>
        <v>4.5212765957446811E-2</v>
      </c>
      <c r="E81" s="9">
        <f>(N81+N82)/N83</f>
        <v>4.3333333333333335E-2</v>
      </c>
      <c r="F81" s="9">
        <f>(O81+O82)/O83</f>
        <v>4.3209876543209874E-2</v>
      </c>
      <c r="G81" s="7"/>
      <c r="K81" t="s">
        <v>42</v>
      </c>
      <c r="L81">
        <v>33</v>
      </c>
      <c r="M81">
        <v>14</v>
      </c>
      <c r="N81">
        <v>9</v>
      </c>
      <c r="O81">
        <v>10</v>
      </c>
    </row>
    <row r="82" spans="1:16" x14ac:dyDescent="0.25">
      <c r="A82" s="10"/>
      <c r="K82" t="s">
        <v>43</v>
      </c>
      <c r="L82">
        <v>11</v>
      </c>
      <c r="M82">
        <v>3</v>
      </c>
      <c r="N82">
        <v>4</v>
      </c>
      <c r="O82">
        <v>4</v>
      </c>
    </row>
    <row r="83" spans="1:16" x14ac:dyDescent="0.25">
      <c r="A83" s="10"/>
      <c r="J83" t="s">
        <v>1</v>
      </c>
      <c r="L83">
        <v>1000</v>
      </c>
      <c r="M83">
        <v>376</v>
      </c>
      <c r="N83">
        <v>300</v>
      </c>
      <c r="O83">
        <v>324</v>
      </c>
    </row>
    <row r="84" spans="1:16" x14ac:dyDescent="0.25">
      <c r="A84" s="10"/>
      <c r="B84" t="s">
        <v>338</v>
      </c>
      <c r="C84" s="17">
        <f>C78+C79</f>
        <v>0.80800000000000005</v>
      </c>
      <c r="D84" s="17">
        <f>D78+D79</f>
        <v>0.76063829787234039</v>
      </c>
      <c r="E84" s="17">
        <f>E78+E79</f>
        <v>0.83666666666666667</v>
      </c>
      <c r="F84" s="17">
        <f>F78+F79</f>
        <v>0.83641975308641969</v>
      </c>
    </row>
    <row r="85" spans="1:16" x14ac:dyDescent="0.25">
      <c r="A85" s="10"/>
      <c r="B85" t="s">
        <v>41</v>
      </c>
      <c r="C85" s="17">
        <f t="shared" ref="C85:F86" si="5">C80</f>
        <v>0.14799999999999999</v>
      </c>
      <c r="D85" s="17">
        <f t="shared" si="5"/>
        <v>0.19414893617021275</v>
      </c>
      <c r="E85" s="17">
        <f t="shared" si="5"/>
        <v>0.12</v>
      </c>
      <c r="F85" s="17">
        <f t="shared" si="5"/>
        <v>0.12037037037037036</v>
      </c>
    </row>
    <row r="86" spans="1:16" x14ac:dyDescent="0.25">
      <c r="A86" s="10"/>
      <c r="B86" t="s">
        <v>44</v>
      </c>
      <c r="C86" s="17">
        <f t="shared" si="5"/>
        <v>4.3999999999999997E-2</v>
      </c>
      <c r="D86" s="17">
        <f t="shared" si="5"/>
        <v>4.5212765957446811E-2</v>
      </c>
      <c r="E86" s="17">
        <f t="shared" si="5"/>
        <v>4.3333333333333335E-2</v>
      </c>
      <c r="F86" s="17">
        <f t="shared" si="5"/>
        <v>4.3209876543209874E-2</v>
      </c>
    </row>
    <row r="87" spans="1:16" x14ac:dyDescent="0.25">
      <c r="A87" s="10"/>
    </row>
    <row r="88" spans="1:16" x14ac:dyDescent="0.25">
      <c r="A88" s="10"/>
    </row>
    <row r="89" spans="1:16" x14ac:dyDescent="0.25">
      <c r="A89" s="10"/>
      <c r="J89" t="s">
        <v>143</v>
      </c>
    </row>
    <row r="90" spans="1:16" x14ac:dyDescent="0.25">
      <c r="A90" s="10"/>
      <c r="J90" t="s">
        <v>0</v>
      </c>
    </row>
    <row r="91" spans="1:16" x14ac:dyDescent="0.25">
      <c r="A91" s="10" t="str">
        <f>J89</f>
        <v>Freedoms importance -- Protecting the right of citizens to assemble and engage in peaceful protest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0.53646353646353651</v>
      </c>
      <c r="D93" s="9">
        <f>M93/M98</f>
        <v>0.5145631067961165</v>
      </c>
      <c r="E93" s="9">
        <f>N93/N98</f>
        <v>0.58431372549019611</v>
      </c>
      <c r="F93" s="9">
        <f>O93/O98</f>
        <v>0.49618320610687022</v>
      </c>
      <c r="G93" s="9">
        <f>P93/P98</f>
        <v>0.56571428571428573</v>
      </c>
      <c r="K93" t="s">
        <v>39</v>
      </c>
      <c r="L93">
        <v>537</v>
      </c>
      <c r="M93">
        <v>159</v>
      </c>
      <c r="N93">
        <v>149</v>
      </c>
      <c r="O93">
        <v>130</v>
      </c>
      <c r="P93">
        <v>99</v>
      </c>
    </row>
    <row r="94" spans="1:16" x14ac:dyDescent="0.25">
      <c r="A94" s="10"/>
      <c r="B94" s="13" t="s">
        <v>40</v>
      </c>
      <c r="C94" s="9">
        <f>L94/L98</f>
        <v>0.27072927072927072</v>
      </c>
      <c r="D94" s="9">
        <f>M94/M98</f>
        <v>0.28802588996763756</v>
      </c>
      <c r="E94" s="9">
        <f>N94/N98</f>
        <v>0.25490196078431371</v>
      </c>
      <c r="F94" s="9">
        <f>O94/O98</f>
        <v>0.28244274809160308</v>
      </c>
      <c r="G94" s="9">
        <f>P94/P98</f>
        <v>0.24571428571428572</v>
      </c>
      <c r="K94" t="s">
        <v>40</v>
      </c>
      <c r="L94">
        <v>271</v>
      </c>
      <c r="M94">
        <v>89</v>
      </c>
      <c r="N94">
        <v>65</v>
      </c>
      <c r="O94">
        <v>74</v>
      </c>
      <c r="P94">
        <v>43</v>
      </c>
    </row>
    <row r="95" spans="1:16" x14ac:dyDescent="0.25">
      <c r="A95" s="10"/>
      <c r="B95" s="13" t="s">
        <v>41</v>
      </c>
      <c r="C95" s="9">
        <f>L95/L98</f>
        <v>0.14885114885114886</v>
      </c>
      <c r="D95" s="9">
        <f>M95/M98</f>
        <v>0.15210355987055016</v>
      </c>
      <c r="E95" s="9">
        <f>N95/N98</f>
        <v>0.10980392156862745</v>
      </c>
      <c r="F95" s="9">
        <f>O95/O98</f>
        <v>0.17938931297709923</v>
      </c>
      <c r="G95" s="9">
        <f>P95/P98</f>
        <v>0.15428571428571428</v>
      </c>
      <c r="K95" t="s">
        <v>41</v>
      </c>
      <c r="L95">
        <v>149</v>
      </c>
      <c r="M95">
        <v>47</v>
      </c>
      <c r="N95">
        <v>28</v>
      </c>
      <c r="O95">
        <v>47</v>
      </c>
      <c r="P95">
        <v>27</v>
      </c>
    </row>
    <row r="96" spans="1:16" x14ac:dyDescent="0.25">
      <c r="A96" s="10"/>
      <c r="B96" s="13" t="s">
        <v>44</v>
      </c>
      <c r="C96" s="9">
        <f>(L96+L97)/L98</f>
        <v>4.3956043956043959E-2</v>
      </c>
      <c r="D96" s="9">
        <f>(M96+M97)/M98</f>
        <v>4.5307443365695796E-2</v>
      </c>
      <c r="E96" s="9">
        <f>(N96+N97)/N98</f>
        <v>5.0980392156862744E-2</v>
      </c>
      <c r="F96" s="9">
        <f>(O96+O97)/O98</f>
        <v>4.1984732824427481E-2</v>
      </c>
      <c r="G96" s="9">
        <f>(P96+P97)/P98</f>
        <v>3.4285714285714287E-2</v>
      </c>
      <c r="K96" t="s">
        <v>42</v>
      </c>
      <c r="L96">
        <v>33</v>
      </c>
      <c r="M96">
        <v>10</v>
      </c>
      <c r="N96">
        <v>9</v>
      </c>
      <c r="O96">
        <v>10</v>
      </c>
      <c r="P96">
        <v>4</v>
      </c>
    </row>
    <row r="97" spans="1:16" x14ac:dyDescent="0.25">
      <c r="A97" s="10"/>
      <c r="K97" t="s">
        <v>43</v>
      </c>
      <c r="L97">
        <v>11</v>
      </c>
      <c r="M97">
        <v>4</v>
      </c>
      <c r="N97">
        <v>4</v>
      </c>
      <c r="O97">
        <v>1</v>
      </c>
      <c r="P97">
        <v>2</v>
      </c>
    </row>
    <row r="98" spans="1:16" x14ac:dyDescent="0.25">
      <c r="A98" s="10"/>
      <c r="J98" t="s">
        <v>1</v>
      </c>
      <c r="L98">
        <v>1001</v>
      </c>
      <c r="M98">
        <v>309</v>
      </c>
      <c r="N98">
        <v>255</v>
      </c>
      <c r="O98">
        <v>262</v>
      </c>
      <c r="P98">
        <v>175</v>
      </c>
    </row>
    <row r="99" spans="1:16" x14ac:dyDescent="0.25">
      <c r="A99" s="10"/>
      <c r="B99" t="s">
        <v>338</v>
      </c>
      <c r="C99" s="17">
        <f>C93+C94</f>
        <v>0.80719280719280717</v>
      </c>
      <c r="D99" s="17">
        <f>D93+D94</f>
        <v>0.80258899676375406</v>
      </c>
      <c r="E99" s="17">
        <f>E93+E94</f>
        <v>0.83921568627450982</v>
      </c>
      <c r="F99" s="17">
        <f>F93+F94</f>
        <v>0.77862595419847325</v>
      </c>
      <c r="G99" s="17">
        <f>G93+G94</f>
        <v>0.81142857142857139</v>
      </c>
    </row>
    <row r="100" spans="1:16" x14ac:dyDescent="0.25">
      <c r="A100" s="10"/>
      <c r="B100" t="s">
        <v>41</v>
      </c>
      <c r="C100" s="17">
        <f t="shared" ref="C100:G101" si="6">C95</f>
        <v>0.14885114885114886</v>
      </c>
      <c r="D100" s="17">
        <f t="shared" si="6"/>
        <v>0.15210355987055016</v>
      </c>
      <c r="E100" s="17">
        <f t="shared" si="6"/>
        <v>0.10980392156862745</v>
      </c>
      <c r="F100" s="17">
        <f t="shared" si="6"/>
        <v>0.17938931297709923</v>
      </c>
      <c r="G100" s="17">
        <f t="shared" si="6"/>
        <v>0.15428571428571428</v>
      </c>
    </row>
    <row r="101" spans="1:16" x14ac:dyDescent="0.25">
      <c r="A101" s="10"/>
      <c r="B101" t="s">
        <v>44</v>
      </c>
      <c r="C101" s="17">
        <f t="shared" si="6"/>
        <v>4.3956043956043959E-2</v>
      </c>
      <c r="D101" s="17">
        <f t="shared" si="6"/>
        <v>4.5307443365695796E-2</v>
      </c>
      <c r="E101" s="17">
        <f t="shared" si="6"/>
        <v>5.0980392156862744E-2</v>
      </c>
      <c r="F101" s="17">
        <f t="shared" si="6"/>
        <v>4.1984732824427481E-2</v>
      </c>
      <c r="G101" s="17">
        <f t="shared" si="6"/>
        <v>3.4285714285714287E-2</v>
      </c>
    </row>
    <row r="102" spans="1:16" x14ac:dyDescent="0.25">
      <c r="A102" s="10"/>
    </row>
    <row r="103" spans="1:16" x14ac:dyDescent="0.25">
      <c r="A103" s="10"/>
    </row>
    <row r="104" spans="1:16" x14ac:dyDescent="0.25">
      <c r="A104" s="10"/>
      <c r="J104" t="s">
        <v>144</v>
      </c>
    </row>
    <row r="105" spans="1:16" x14ac:dyDescent="0.25">
      <c r="A105" s="10"/>
      <c r="J105" t="s">
        <v>0</v>
      </c>
    </row>
    <row r="106" spans="1:16" x14ac:dyDescent="0.25">
      <c r="A106" s="10" t="str">
        <f>J104</f>
        <v>Freedoms importance -- Protecting the right of citizens to assemble and engage in peaceful protest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0.53700000000000003</v>
      </c>
      <c r="D108" s="9">
        <f>M108/M113</f>
        <v>0.67205542725173206</v>
      </c>
      <c r="E108" s="9">
        <f>N108/N113</f>
        <v>0.44397463002114163</v>
      </c>
      <c r="F108" s="9">
        <f>O108/O113</f>
        <v>0.38297872340425532</v>
      </c>
      <c r="G108" s="7"/>
      <c r="K108" t="s">
        <v>39</v>
      </c>
      <c r="L108">
        <v>537</v>
      </c>
      <c r="M108">
        <v>291</v>
      </c>
      <c r="N108">
        <v>210</v>
      </c>
      <c r="O108">
        <v>36</v>
      </c>
    </row>
    <row r="109" spans="1:16" x14ac:dyDescent="0.25">
      <c r="A109" s="10"/>
      <c r="B109" s="13" t="s">
        <v>40</v>
      </c>
      <c r="C109" s="9">
        <f>L109/L113</f>
        <v>0.27100000000000002</v>
      </c>
      <c r="D109" s="9">
        <f>M109/M113</f>
        <v>0.20554272517321015</v>
      </c>
      <c r="E109" s="9">
        <f>N109/N113</f>
        <v>0.32558139534883723</v>
      </c>
      <c r="F109" s="9">
        <f>O109/O113</f>
        <v>0.2978723404255319</v>
      </c>
      <c r="G109" s="7"/>
      <c r="K109" t="s">
        <v>40</v>
      </c>
      <c r="L109">
        <v>271</v>
      </c>
      <c r="M109">
        <v>89</v>
      </c>
      <c r="N109">
        <v>154</v>
      </c>
      <c r="O109">
        <v>28</v>
      </c>
    </row>
    <row r="110" spans="1:16" x14ac:dyDescent="0.25">
      <c r="A110" s="10"/>
      <c r="B110" s="13" t="s">
        <v>41</v>
      </c>
      <c r="C110" s="9">
        <f>L110/L113</f>
        <v>0.14799999999999999</v>
      </c>
      <c r="D110" s="9">
        <f>M110/M113</f>
        <v>7.6212471131639717E-2</v>
      </c>
      <c r="E110" s="9">
        <f>N110/N113</f>
        <v>0.1945031712473573</v>
      </c>
      <c r="F110" s="9">
        <f>O110/O113</f>
        <v>0.24468085106382978</v>
      </c>
      <c r="G110" s="7"/>
      <c r="K110" t="s">
        <v>41</v>
      </c>
      <c r="L110">
        <v>148</v>
      </c>
      <c r="M110">
        <v>33</v>
      </c>
      <c r="N110">
        <v>92</v>
      </c>
      <c r="O110">
        <v>23</v>
      </c>
    </row>
    <row r="111" spans="1:16" x14ac:dyDescent="0.25">
      <c r="A111" s="10"/>
      <c r="B111" s="13" t="s">
        <v>44</v>
      </c>
      <c r="C111" s="9">
        <f>(L111+L112)/L113</f>
        <v>4.3999999999999997E-2</v>
      </c>
      <c r="D111" s="9">
        <f>(M111+M112)/M113</f>
        <v>4.6189376443418015E-2</v>
      </c>
      <c r="E111" s="9">
        <f>(N111+N112)/N113</f>
        <v>3.5940803382663845E-2</v>
      </c>
      <c r="F111" s="9">
        <f>(O111+O112)/O113</f>
        <v>7.4468085106382975E-2</v>
      </c>
      <c r="G111" s="7"/>
      <c r="K111" t="s">
        <v>42</v>
      </c>
      <c r="L111">
        <v>33</v>
      </c>
      <c r="M111">
        <v>13</v>
      </c>
      <c r="N111">
        <v>13</v>
      </c>
      <c r="O111">
        <v>7</v>
      </c>
    </row>
    <row r="112" spans="1:16" x14ac:dyDescent="0.25">
      <c r="A112" s="10"/>
      <c r="K112" t="s">
        <v>43</v>
      </c>
      <c r="L112">
        <v>11</v>
      </c>
      <c r="M112">
        <v>7</v>
      </c>
      <c r="N112">
        <v>4</v>
      </c>
      <c r="O112">
        <v>0</v>
      </c>
    </row>
    <row r="113" spans="1:16" x14ac:dyDescent="0.25">
      <c r="A113" s="10"/>
      <c r="J113" t="s">
        <v>1</v>
      </c>
      <c r="L113">
        <v>1000</v>
      </c>
      <c r="M113">
        <v>433</v>
      </c>
      <c r="N113">
        <v>473</v>
      </c>
      <c r="O113">
        <v>94</v>
      </c>
    </row>
    <row r="114" spans="1:16" x14ac:dyDescent="0.25">
      <c r="A114" s="10"/>
      <c r="B114" t="s">
        <v>338</v>
      </c>
      <c r="C114" s="17">
        <f>C108+C109</f>
        <v>0.80800000000000005</v>
      </c>
      <c r="D114" s="17">
        <f>D108+D109</f>
        <v>0.87759815242494221</v>
      </c>
      <c r="E114" s="17">
        <f>E108+E109</f>
        <v>0.76955602536997891</v>
      </c>
      <c r="F114" s="17">
        <f>F108+F109</f>
        <v>0.68085106382978722</v>
      </c>
    </row>
    <row r="115" spans="1:16" x14ac:dyDescent="0.25">
      <c r="A115" s="10"/>
      <c r="B115" t="s">
        <v>41</v>
      </c>
      <c r="C115" s="17">
        <f t="shared" ref="C115:F116" si="7">C110</f>
        <v>0.14799999999999999</v>
      </c>
      <c r="D115" s="17">
        <f t="shared" si="7"/>
        <v>7.6212471131639717E-2</v>
      </c>
      <c r="E115" s="17">
        <f t="shared" si="7"/>
        <v>0.1945031712473573</v>
      </c>
      <c r="F115" s="17">
        <f t="shared" si="7"/>
        <v>0.24468085106382978</v>
      </c>
    </row>
    <row r="116" spans="1:16" x14ac:dyDescent="0.25">
      <c r="A116" s="10"/>
      <c r="B116" t="s">
        <v>44</v>
      </c>
      <c r="C116" s="17">
        <f t="shared" si="7"/>
        <v>4.3999999999999997E-2</v>
      </c>
      <c r="D116" s="17">
        <f t="shared" si="7"/>
        <v>4.6189376443418015E-2</v>
      </c>
      <c r="E116" s="17">
        <f t="shared" si="7"/>
        <v>3.5940803382663845E-2</v>
      </c>
      <c r="F116" s="17">
        <f t="shared" si="7"/>
        <v>7.4468085106382975E-2</v>
      </c>
    </row>
    <row r="117" spans="1:16" x14ac:dyDescent="0.25">
      <c r="A117" s="10"/>
    </row>
    <row r="118" spans="1:16" x14ac:dyDescent="0.25">
      <c r="A118" s="10"/>
    </row>
    <row r="119" spans="1:16" x14ac:dyDescent="0.25">
      <c r="A119" s="10"/>
      <c r="J119" t="s">
        <v>145</v>
      </c>
    </row>
    <row r="120" spans="1:16" x14ac:dyDescent="0.25">
      <c r="A120" s="10"/>
      <c r="J120" t="s">
        <v>0</v>
      </c>
    </row>
    <row r="121" spans="1:16" x14ac:dyDescent="0.25">
      <c r="A121" s="10" t="str">
        <f>J119</f>
        <v>Freedoms importance -- Protecting the right of citizens to assemble and engage in peaceful protest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0.53800000000000003</v>
      </c>
      <c r="D123" s="9">
        <f>M123/M128</f>
        <v>0.71164021164021163</v>
      </c>
      <c r="E123" s="9">
        <f>N123/N128</f>
        <v>0.42749999999999999</v>
      </c>
      <c r="F123" s="9">
        <f>O123/O128</f>
        <v>0.8571428571428571</v>
      </c>
      <c r="G123" s="9">
        <f>P123/P128</f>
        <v>0.42790697674418604</v>
      </c>
      <c r="K123" t="s">
        <v>39</v>
      </c>
      <c r="L123">
        <v>538</v>
      </c>
      <c r="M123">
        <v>269</v>
      </c>
      <c r="N123">
        <v>171</v>
      </c>
      <c r="O123">
        <v>6</v>
      </c>
      <c r="P123">
        <v>92</v>
      </c>
    </row>
    <row r="124" spans="1:16" x14ac:dyDescent="0.25">
      <c r="A124" s="10"/>
      <c r="B124" s="13" t="s">
        <v>40</v>
      </c>
      <c r="C124" s="9">
        <f>L124/L128</f>
        <v>0.27</v>
      </c>
      <c r="D124" s="9">
        <f>M124/M128</f>
        <v>0.22222222222222221</v>
      </c>
      <c r="E124" s="9">
        <f>N124/N128</f>
        <v>0.30499999999999999</v>
      </c>
      <c r="F124" s="9">
        <f>O124/O128</f>
        <v>0</v>
      </c>
      <c r="G124" s="9">
        <f>P124/P128</f>
        <v>0.29767441860465116</v>
      </c>
      <c r="K124" t="s">
        <v>40</v>
      </c>
      <c r="L124">
        <v>270</v>
      </c>
      <c r="M124">
        <v>84</v>
      </c>
      <c r="N124">
        <v>122</v>
      </c>
      <c r="O124">
        <v>0</v>
      </c>
      <c r="P124">
        <v>64</v>
      </c>
    </row>
    <row r="125" spans="1:16" x14ac:dyDescent="0.25">
      <c r="A125" s="10"/>
      <c r="B125" s="13" t="s">
        <v>41</v>
      </c>
      <c r="C125" s="9">
        <f>L125/L128</f>
        <v>0.14899999999999999</v>
      </c>
      <c r="D125" s="9">
        <f>M125/M128</f>
        <v>5.5555555555555552E-2</v>
      </c>
      <c r="E125" s="9">
        <f>N125/N128</f>
        <v>0.1875</v>
      </c>
      <c r="F125" s="9">
        <f>O125/O128</f>
        <v>0.14285714285714285</v>
      </c>
      <c r="G125" s="9">
        <f>P125/P128</f>
        <v>0.24186046511627907</v>
      </c>
      <c r="K125" t="s">
        <v>41</v>
      </c>
      <c r="L125">
        <v>149</v>
      </c>
      <c r="M125">
        <v>21</v>
      </c>
      <c r="N125">
        <v>75</v>
      </c>
      <c r="O125">
        <v>1</v>
      </c>
      <c r="P125">
        <v>52</v>
      </c>
    </row>
    <row r="126" spans="1:16" x14ac:dyDescent="0.25">
      <c r="A126" s="10"/>
      <c r="B126" s="13" t="s">
        <v>44</v>
      </c>
      <c r="C126" s="9">
        <f>(L126+L127)/L128</f>
        <v>4.2999999999999997E-2</v>
      </c>
      <c r="D126" s="9">
        <f>(M126+M127)/M128</f>
        <v>1.0582010582010581E-2</v>
      </c>
      <c r="E126" s="9">
        <f>(N126+N127)/N128</f>
        <v>0.08</v>
      </c>
      <c r="F126" s="9">
        <f>(O126+O127)/O128</f>
        <v>0</v>
      </c>
      <c r="G126" s="9">
        <f>(P126+P127)/P128</f>
        <v>3.255813953488372E-2</v>
      </c>
      <c r="K126" t="s">
        <v>42</v>
      </c>
      <c r="L126">
        <v>32</v>
      </c>
      <c r="M126">
        <v>4</v>
      </c>
      <c r="N126">
        <v>22</v>
      </c>
      <c r="O126">
        <v>0</v>
      </c>
      <c r="P126">
        <v>6</v>
      </c>
    </row>
    <row r="127" spans="1:16" x14ac:dyDescent="0.25">
      <c r="A127" s="10"/>
      <c r="K127" t="s">
        <v>43</v>
      </c>
      <c r="L127">
        <v>11</v>
      </c>
      <c r="M127">
        <v>0</v>
      </c>
      <c r="N127">
        <v>10</v>
      </c>
      <c r="O127">
        <v>0</v>
      </c>
      <c r="P127">
        <v>1</v>
      </c>
    </row>
    <row r="128" spans="1:16" x14ac:dyDescent="0.25">
      <c r="A128" s="10"/>
      <c r="J128" t="s">
        <v>1</v>
      </c>
      <c r="L128">
        <v>1000</v>
      </c>
      <c r="M128">
        <v>378</v>
      </c>
      <c r="N128">
        <v>400</v>
      </c>
      <c r="O128">
        <v>7</v>
      </c>
      <c r="P128">
        <v>215</v>
      </c>
    </row>
    <row r="129" spans="2:7" x14ac:dyDescent="0.25">
      <c r="B129" t="s">
        <v>338</v>
      </c>
      <c r="C129" s="17">
        <f>C123+C124</f>
        <v>0.80800000000000005</v>
      </c>
      <c r="D129" s="17">
        <f>D123+D124</f>
        <v>0.93386243386243384</v>
      </c>
      <c r="E129" s="17">
        <f>E123+E124</f>
        <v>0.73249999999999993</v>
      </c>
      <c r="F129" s="17">
        <f>F123+F124</f>
        <v>0.8571428571428571</v>
      </c>
      <c r="G129" s="17">
        <f>G123+G124</f>
        <v>0.72558139534883725</v>
      </c>
    </row>
    <row r="130" spans="2:7" x14ac:dyDescent="0.25">
      <c r="B130" t="s">
        <v>41</v>
      </c>
      <c r="C130" s="17">
        <f t="shared" ref="C130:G131" si="8">C125</f>
        <v>0.14899999999999999</v>
      </c>
      <c r="D130" s="17">
        <f t="shared" si="8"/>
        <v>5.5555555555555552E-2</v>
      </c>
      <c r="E130" s="17">
        <f t="shared" si="8"/>
        <v>0.1875</v>
      </c>
      <c r="F130" s="17">
        <f t="shared" si="8"/>
        <v>0.14285714285714285</v>
      </c>
      <c r="G130" s="17">
        <f t="shared" si="8"/>
        <v>0.24186046511627907</v>
      </c>
    </row>
    <row r="131" spans="2:7" x14ac:dyDescent="0.25">
      <c r="B131" t="s">
        <v>44</v>
      </c>
      <c r="C131" s="17">
        <f t="shared" si="8"/>
        <v>4.2999999999999997E-2</v>
      </c>
      <c r="D131" s="17">
        <f t="shared" si="8"/>
        <v>1.0582010582010581E-2</v>
      </c>
      <c r="E131" s="17">
        <f t="shared" si="8"/>
        <v>0.08</v>
      </c>
      <c r="F131" s="17">
        <f t="shared" si="8"/>
        <v>0</v>
      </c>
      <c r="G131" s="17">
        <f t="shared" si="8"/>
        <v>3.255813953488372E-2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9DB75-0154-DA4A-B29C-A6E2FE75033A}">
  <dimension ref="A1:P131"/>
  <sheetViews>
    <sheetView showGridLines="0"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331</v>
      </c>
    </row>
    <row r="2" spans="1:16" x14ac:dyDescent="0.25">
      <c r="A2" s="10"/>
      <c r="J2" t="s">
        <v>0</v>
      </c>
    </row>
    <row r="3" spans="1:16" x14ac:dyDescent="0.25">
      <c r="A3" s="10" t="str">
        <f>J1</f>
        <v>Freedoms importance -- Protecting the right of citizens to petition the government for grievances * PID3_Sorted Crosstabulation</v>
      </c>
      <c r="L3" t="s">
        <v>1</v>
      </c>
      <c r="M3" t="s">
        <v>330</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0.51148851148851149</v>
      </c>
      <c r="D5" s="9">
        <f>M5/M10</f>
        <v>0.58974358974358976</v>
      </c>
      <c r="E5" s="9">
        <f>N5/N10</f>
        <v>0.58053691275167785</v>
      </c>
      <c r="F5" s="9">
        <f>O5/O10</f>
        <v>0.37223974763406942</v>
      </c>
      <c r="G5" s="9">
        <f>P5/P10</f>
        <v>0.5</v>
      </c>
      <c r="K5" t="s">
        <v>39</v>
      </c>
      <c r="L5">
        <v>512</v>
      </c>
      <c r="M5">
        <v>184</v>
      </c>
      <c r="N5">
        <v>173</v>
      </c>
      <c r="O5">
        <v>118</v>
      </c>
      <c r="P5">
        <v>37</v>
      </c>
    </row>
    <row r="6" spans="1:16" x14ac:dyDescent="0.25">
      <c r="A6" s="10"/>
      <c r="B6" s="13" t="s">
        <v>40</v>
      </c>
      <c r="C6" s="9">
        <f>L6/L10</f>
        <v>0.29070929070929069</v>
      </c>
      <c r="D6" s="9">
        <f>M6/M10</f>
        <v>0.26282051282051283</v>
      </c>
      <c r="E6" s="9">
        <f>N6/N10</f>
        <v>0.27852348993288589</v>
      </c>
      <c r="F6" s="9">
        <f>O6/O10</f>
        <v>0.32807570977917982</v>
      </c>
      <c r="G6" s="9">
        <f>P6/P10</f>
        <v>0.29729729729729731</v>
      </c>
      <c r="K6" t="s">
        <v>40</v>
      </c>
      <c r="L6">
        <v>291</v>
      </c>
      <c r="M6">
        <v>82</v>
      </c>
      <c r="N6">
        <v>83</v>
      </c>
      <c r="O6">
        <v>104</v>
      </c>
      <c r="P6">
        <v>22</v>
      </c>
    </row>
    <row r="7" spans="1:16" x14ac:dyDescent="0.25">
      <c r="A7" s="10"/>
      <c r="B7" s="13" t="s">
        <v>41</v>
      </c>
      <c r="C7" s="9">
        <f>L7/L10</f>
        <v>0.16083916083916083</v>
      </c>
      <c r="D7" s="9">
        <f>M7/M10</f>
        <v>0.12820512820512819</v>
      </c>
      <c r="E7" s="9">
        <f>N7/N10</f>
        <v>0.12751677852348994</v>
      </c>
      <c r="F7" s="9">
        <f>O7/O10</f>
        <v>0.24290220820189273</v>
      </c>
      <c r="G7" s="9">
        <f>P7/P10</f>
        <v>8.1081081081081086E-2</v>
      </c>
      <c r="K7" t="s">
        <v>41</v>
      </c>
      <c r="L7">
        <v>161</v>
      </c>
      <c r="M7">
        <v>40</v>
      </c>
      <c r="N7">
        <v>38</v>
      </c>
      <c r="O7">
        <v>77</v>
      </c>
      <c r="P7">
        <v>6</v>
      </c>
    </row>
    <row r="8" spans="1:16" x14ac:dyDescent="0.25">
      <c r="A8" s="10"/>
      <c r="B8" s="13" t="s">
        <v>44</v>
      </c>
      <c r="C8" s="9">
        <f>(L8+L9)/L10</f>
        <v>3.696303696303696E-2</v>
      </c>
      <c r="D8" s="9">
        <f>(M8+M9)/M10</f>
        <v>1.9230769230769232E-2</v>
      </c>
      <c r="E8" s="9">
        <f>(N8+N9)/N10</f>
        <v>1.3422818791946308E-2</v>
      </c>
      <c r="F8" s="9">
        <f>(O8+O9)/O10</f>
        <v>5.6782334384858045E-2</v>
      </c>
      <c r="G8" s="9">
        <f>(P8+P9)/P10</f>
        <v>0.12162162162162163</v>
      </c>
      <c r="K8" t="s">
        <v>42</v>
      </c>
      <c r="L8">
        <v>30</v>
      </c>
      <c r="M8">
        <v>6</v>
      </c>
      <c r="N8">
        <v>4</v>
      </c>
      <c r="O8">
        <v>13</v>
      </c>
      <c r="P8">
        <v>7</v>
      </c>
    </row>
    <row r="9" spans="1:16" x14ac:dyDescent="0.25">
      <c r="A9" s="10"/>
      <c r="K9" t="s">
        <v>43</v>
      </c>
      <c r="L9">
        <v>7</v>
      </c>
      <c r="M9">
        <v>0</v>
      </c>
      <c r="N9">
        <v>0</v>
      </c>
      <c r="O9">
        <v>5</v>
      </c>
      <c r="P9">
        <v>2</v>
      </c>
    </row>
    <row r="10" spans="1:16" x14ac:dyDescent="0.25">
      <c r="A10" s="10"/>
      <c r="J10" t="s">
        <v>1</v>
      </c>
      <c r="L10">
        <v>1001</v>
      </c>
      <c r="M10">
        <v>312</v>
      </c>
      <c r="N10">
        <v>298</v>
      </c>
      <c r="O10">
        <v>317</v>
      </c>
      <c r="P10">
        <v>74</v>
      </c>
    </row>
    <row r="11" spans="1:16" x14ac:dyDescent="0.25">
      <c r="A11" s="10"/>
      <c r="B11" t="s">
        <v>338</v>
      </c>
      <c r="C11" s="17">
        <f>C5+C6</f>
        <v>0.80219780219780223</v>
      </c>
      <c r="D11" s="17">
        <f>D5+D6</f>
        <v>0.85256410256410264</v>
      </c>
      <c r="E11" s="17">
        <f>E5+E6</f>
        <v>0.85906040268456374</v>
      </c>
      <c r="F11" s="17">
        <f>F5+F6</f>
        <v>0.7003154574132493</v>
      </c>
      <c r="G11" s="17">
        <f>G5+G6</f>
        <v>0.79729729729729737</v>
      </c>
    </row>
    <row r="12" spans="1:16" x14ac:dyDescent="0.25">
      <c r="A12" s="10"/>
      <c r="B12" t="s">
        <v>41</v>
      </c>
      <c r="C12" s="17">
        <f t="shared" ref="C12:G13" si="0">C7</f>
        <v>0.16083916083916083</v>
      </c>
      <c r="D12" s="17">
        <f t="shared" si="0"/>
        <v>0.12820512820512819</v>
      </c>
      <c r="E12" s="17">
        <f t="shared" si="0"/>
        <v>0.12751677852348994</v>
      </c>
      <c r="F12" s="17">
        <f t="shared" si="0"/>
        <v>0.24290220820189273</v>
      </c>
      <c r="G12" s="17">
        <f t="shared" si="0"/>
        <v>8.1081081081081086E-2</v>
      </c>
    </row>
    <row r="13" spans="1:16" x14ac:dyDescent="0.25">
      <c r="A13" s="10"/>
      <c r="B13" t="s">
        <v>44</v>
      </c>
      <c r="C13" s="17">
        <f t="shared" si="0"/>
        <v>3.696303696303696E-2</v>
      </c>
      <c r="D13" s="17">
        <f t="shared" si="0"/>
        <v>1.9230769230769232E-2</v>
      </c>
      <c r="E13" s="17">
        <f t="shared" si="0"/>
        <v>1.3422818791946308E-2</v>
      </c>
      <c r="F13" s="17">
        <f t="shared" si="0"/>
        <v>5.6782334384858045E-2</v>
      </c>
      <c r="G13" s="17">
        <f t="shared" si="0"/>
        <v>0.12162162162162163</v>
      </c>
    </row>
    <row r="14" spans="1:16" x14ac:dyDescent="0.25">
      <c r="A14" s="10"/>
    </row>
    <row r="15" spans="1:16" x14ac:dyDescent="0.25">
      <c r="A15" s="10"/>
      <c r="B15" t="s">
        <v>45</v>
      </c>
      <c r="J15" t="s">
        <v>146</v>
      </c>
    </row>
    <row r="16" spans="1:16" x14ac:dyDescent="0.25">
      <c r="A16" s="10"/>
      <c r="J16" t="s">
        <v>0</v>
      </c>
    </row>
    <row r="17" spans="1:16" x14ac:dyDescent="0.25">
      <c r="A17" s="10" t="str">
        <f>J15</f>
        <v>Freedoms importance -- Protecting the right of citizens to petition the government for grievances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0.51151151151151153</v>
      </c>
      <c r="D19" s="9">
        <f>M19/M24</f>
        <v>0.65677966101694918</v>
      </c>
      <c r="E19" s="9">
        <f>N19/N24</f>
        <v>0.4610951008645533</v>
      </c>
      <c r="F19" s="9">
        <f>O19/O24</f>
        <v>0.45189504373177841</v>
      </c>
      <c r="G19" s="9">
        <f>P19/P24</f>
        <v>0.56164383561643838</v>
      </c>
      <c r="K19" t="s">
        <v>39</v>
      </c>
      <c r="L19">
        <v>511</v>
      </c>
      <c r="M19">
        <v>155</v>
      </c>
      <c r="N19">
        <v>160</v>
      </c>
      <c r="O19">
        <v>155</v>
      </c>
      <c r="P19">
        <v>41</v>
      </c>
    </row>
    <row r="20" spans="1:16" x14ac:dyDescent="0.25">
      <c r="A20" s="10"/>
      <c r="B20" s="13" t="s">
        <v>40</v>
      </c>
      <c r="C20" s="9">
        <f>L20/L24</f>
        <v>0.29129129129129128</v>
      </c>
      <c r="D20" s="9">
        <f>M20/M24</f>
        <v>0.2288135593220339</v>
      </c>
      <c r="E20" s="9">
        <f>N20/N24</f>
        <v>0.30259365994236309</v>
      </c>
      <c r="F20" s="9">
        <f>O20/O24</f>
        <v>0.32361516034985421</v>
      </c>
      <c r="G20" s="9">
        <f>P20/P24</f>
        <v>0.28767123287671231</v>
      </c>
      <c r="K20" t="s">
        <v>40</v>
      </c>
      <c r="L20">
        <v>291</v>
      </c>
      <c r="M20">
        <v>54</v>
      </c>
      <c r="N20">
        <v>105</v>
      </c>
      <c r="O20">
        <v>111</v>
      </c>
      <c r="P20">
        <v>21</v>
      </c>
    </row>
    <row r="21" spans="1:16" x14ac:dyDescent="0.25">
      <c r="A21" s="10"/>
      <c r="B21" s="13" t="s">
        <v>41</v>
      </c>
      <c r="C21" s="9">
        <f>L21/L24</f>
        <v>0.16016016016016016</v>
      </c>
      <c r="D21" s="9">
        <f>M21/M24</f>
        <v>9.7457627118644072E-2</v>
      </c>
      <c r="E21" s="9">
        <f>N21/N24</f>
        <v>0.20461095100864554</v>
      </c>
      <c r="F21" s="9">
        <f>O21/O24</f>
        <v>0.17201166180758018</v>
      </c>
      <c r="G21" s="9">
        <f>P21/P24</f>
        <v>9.5890410958904104E-2</v>
      </c>
      <c r="K21" t="s">
        <v>41</v>
      </c>
      <c r="L21">
        <v>160</v>
      </c>
      <c r="M21">
        <v>23</v>
      </c>
      <c r="N21">
        <v>71</v>
      </c>
      <c r="O21">
        <v>59</v>
      </c>
      <c r="P21">
        <v>7</v>
      </c>
    </row>
    <row r="22" spans="1:16" x14ac:dyDescent="0.25">
      <c r="A22" s="10"/>
      <c r="B22" s="13" t="s">
        <v>44</v>
      </c>
      <c r="C22" s="9">
        <f>(L22+L23)/L24</f>
        <v>3.7037037037037035E-2</v>
      </c>
      <c r="D22" s="9">
        <f>(M22+M23)/M24</f>
        <v>1.6949152542372881E-2</v>
      </c>
      <c r="E22" s="9">
        <f>(N22+N23)/N24</f>
        <v>3.1700288184438041E-2</v>
      </c>
      <c r="F22" s="9">
        <f>(O22+O23)/O24</f>
        <v>5.2478134110787174E-2</v>
      </c>
      <c r="G22" s="9">
        <f>(P22+P23)/P24</f>
        <v>5.4794520547945202E-2</v>
      </c>
      <c r="K22" t="s">
        <v>42</v>
      </c>
      <c r="L22">
        <v>30</v>
      </c>
      <c r="M22">
        <v>4</v>
      </c>
      <c r="N22">
        <v>10</v>
      </c>
      <c r="O22">
        <v>12</v>
      </c>
      <c r="P22">
        <v>4</v>
      </c>
    </row>
    <row r="23" spans="1:16" x14ac:dyDescent="0.25">
      <c r="A23" s="10"/>
      <c r="K23" t="s">
        <v>43</v>
      </c>
      <c r="L23">
        <v>7</v>
      </c>
      <c r="M23">
        <v>0</v>
      </c>
      <c r="N23">
        <v>1</v>
      </c>
      <c r="O23">
        <v>6</v>
      </c>
      <c r="P23">
        <v>0</v>
      </c>
    </row>
    <row r="24" spans="1:16" x14ac:dyDescent="0.25">
      <c r="A24" s="10"/>
      <c r="J24" t="s">
        <v>1</v>
      </c>
      <c r="L24">
        <v>999</v>
      </c>
      <c r="M24">
        <v>236</v>
      </c>
      <c r="N24">
        <v>347</v>
      </c>
      <c r="O24">
        <v>343</v>
      </c>
      <c r="P24">
        <v>73</v>
      </c>
    </row>
    <row r="25" spans="1:16" x14ac:dyDescent="0.25">
      <c r="A25" s="10"/>
      <c r="B25" t="s">
        <v>338</v>
      </c>
      <c r="C25" s="17">
        <f>C19+C20</f>
        <v>0.80280280280280281</v>
      </c>
      <c r="D25" s="17">
        <f>D19+D20</f>
        <v>0.88559322033898313</v>
      </c>
      <c r="E25" s="17">
        <f>E19+E20</f>
        <v>0.76368876080691639</v>
      </c>
      <c r="F25" s="17">
        <f>F19+F20</f>
        <v>0.77551020408163263</v>
      </c>
      <c r="G25" s="17">
        <f>G19+G20</f>
        <v>0.84931506849315075</v>
      </c>
    </row>
    <row r="26" spans="1:16" x14ac:dyDescent="0.25">
      <c r="A26" s="10"/>
      <c r="B26" t="s">
        <v>41</v>
      </c>
      <c r="C26" s="17">
        <f t="shared" ref="C26:G27" si="1">C21</f>
        <v>0.16016016016016016</v>
      </c>
      <c r="D26" s="17">
        <f t="shared" si="1"/>
        <v>9.7457627118644072E-2</v>
      </c>
      <c r="E26" s="17">
        <f t="shared" si="1"/>
        <v>0.20461095100864554</v>
      </c>
      <c r="F26" s="17">
        <f t="shared" si="1"/>
        <v>0.17201166180758018</v>
      </c>
      <c r="G26" s="17">
        <f t="shared" si="1"/>
        <v>9.5890410958904104E-2</v>
      </c>
    </row>
    <row r="27" spans="1:16" x14ac:dyDescent="0.25">
      <c r="A27" s="10"/>
      <c r="B27" t="s">
        <v>44</v>
      </c>
      <c r="C27" s="17">
        <f t="shared" si="1"/>
        <v>3.7037037037037035E-2</v>
      </c>
      <c r="D27" s="17">
        <f t="shared" si="1"/>
        <v>1.6949152542372881E-2</v>
      </c>
      <c r="E27" s="17">
        <f t="shared" si="1"/>
        <v>3.1700288184438041E-2</v>
      </c>
      <c r="F27" s="17">
        <f t="shared" si="1"/>
        <v>5.2478134110787174E-2</v>
      </c>
      <c r="G27" s="17">
        <f t="shared" si="1"/>
        <v>5.4794520547945202E-2</v>
      </c>
    </row>
    <row r="28" spans="1:16" x14ac:dyDescent="0.25">
      <c r="A28" s="10"/>
    </row>
    <row r="29" spans="1:16" x14ac:dyDescent="0.25">
      <c r="A29" s="10"/>
      <c r="J29" t="s">
        <v>147</v>
      </c>
    </row>
    <row r="30" spans="1:16" x14ac:dyDescent="0.25">
      <c r="A30" s="10"/>
      <c r="J30" t="s">
        <v>0</v>
      </c>
    </row>
    <row r="31" spans="1:16" x14ac:dyDescent="0.25">
      <c r="A31" s="10" t="str">
        <f>J29</f>
        <v>Freedoms importance -- Protecting the right of citizens to petition the government for grievances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0.51151151151151153</v>
      </c>
      <c r="D33" s="9">
        <f>M33/M38</f>
        <v>0.51902587519025878</v>
      </c>
      <c r="E33" s="9">
        <f>N33/N38</f>
        <v>0.51658767772511849</v>
      </c>
      <c r="F33" s="9">
        <f>O33/O38</f>
        <v>0.39726027397260272</v>
      </c>
      <c r="G33" s="9">
        <f>P33/P38</f>
        <v>0.55172413793103448</v>
      </c>
      <c r="K33" t="s">
        <v>39</v>
      </c>
      <c r="L33">
        <v>511</v>
      </c>
      <c r="M33">
        <v>341</v>
      </c>
      <c r="N33">
        <v>109</v>
      </c>
      <c r="O33">
        <v>29</v>
      </c>
      <c r="P33">
        <v>32</v>
      </c>
    </row>
    <row r="34" spans="1:16" x14ac:dyDescent="0.25">
      <c r="A34" s="10"/>
      <c r="B34" s="13" t="s">
        <v>40</v>
      </c>
      <c r="C34" s="9">
        <f>L34/L38</f>
        <v>0.29129129129129128</v>
      </c>
      <c r="D34" s="9">
        <f>M34/M38</f>
        <v>0.28614916286149161</v>
      </c>
      <c r="E34" s="9">
        <f>N34/N38</f>
        <v>0.31753554502369669</v>
      </c>
      <c r="F34" s="9">
        <f>O34/O38</f>
        <v>0.27397260273972601</v>
      </c>
      <c r="G34" s="9">
        <f>P34/P38</f>
        <v>0.27586206896551724</v>
      </c>
      <c r="K34" t="s">
        <v>40</v>
      </c>
      <c r="L34">
        <v>291</v>
      </c>
      <c r="M34">
        <v>188</v>
      </c>
      <c r="N34">
        <v>67</v>
      </c>
      <c r="O34">
        <v>20</v>
      </c>
      <c r="P34">
        <v>16</v>
      </c>
    </row>
    <row r="35" spans="1:16" x14ac:dyDescent="0.25">
      <c r="A35" s="10"/>
      <c r="B35" s="13" t="s">
        <v>41</v>
      </c>
      <c r="C35" s="9">
        <f>L35/L38</f>
        <v>0.16016016016016016</v>
      </c>
      <c r="D35" s="9">
        <f>M35/M38</f>
        <v>0.16133942161339421</v>
      </c>
      <c r="E35" s="9">
        <f>N35/N38</f>
        <v>0.11848341232227488</v>
      </c>
      <c r="F35" s="9">
        <f>O35/O38</f>
        <v>0.28767123287671231</v>
      </c>
      <c r="G35" s="9">
        <f>P35/P38</f>
        <v>0.13793103448275862</v>
      </c>
      <c r="K35" t="s">
        <v>41</v>
      </c>
      <c r="L35">
        <v>160</v>
      </c>
      <c r="M35">
        <v>106</v>
      </c>
      <c r="N35">
        <v>25</v>
      </c>
      <c r="O35">
        <v>21</v>
      </c>
      <c r="P35">
        <v>8</v>
      </c>
    </row>
    <row r="36" spans="1:16" x14ac:dyDescent="0.25">
      <c r="A36" s="10"/>
      <c r="B36" s="13" t="s">
        <v>44</v>
      </c>
      <c r="C36" s="9">
        <f>(L36+L37)/L38</f>
        <v>3.7037037037037035E-2</v>
      </c>
      <c r="D36" s="9">
        <f>(M36+M37)/M38</f>
        <v>3.3485540334855401E-2</v>
      </c>
      <c r="E36" s="9">
        <f>(N36+N37)/N38</f>
        <v>4.7393364928909949E-2</v>
      </c>
      <c r="F36" s="9">
        <f>(O36+O37)/O38</f>
        <v>4.1095890410958902E-2</v>
      </c>
      <c r="G36" s="9">
        <f>(P36+P37)/P38</f>
        <v>3.4482758620689655E-2</v>
      </c>
      <c r="K36" t="s">
        <v>42</v>
      </c>
      <c r="L36">
        <v>30</v>
      </c>
      <c r="M36">
        <v>16</v>
      </c>
      <c r="N36">
        <v>10</v>
      </c>
      <c r="O36">
        <v>3</v>
      </c>
      <c r="P36">
        <v>1</v>
      </c>
    </row>
    <row r="37" spans="1:16" x14ac:dyDescent="0.25">
      <c r="A37" s="10"/>
      <c r="K37" t="s">
        <v>43</v>
      </c>
      <c r="L37">
        <v>7</v>
      </c>
      <c r="M37">
        <v>6</v>
      </c>
      <c r="N37">
        <v>0</v>
      </c>
      <c r="O37">
        <v>0</v>
      </c>
      <c r="P37">
        <v>1</v>
      </c>
    </row>
    <row r="38" spans="1:16" x14ac:dyDescent="0.25">
      <c r="A38" s="10"/>
      <c r="J38" t="s">
        <v>1</v>
      </c>
      <c r="L38">
        <v>999</v>
      </c>
      <c r="M38">
        <v>657</v>
      </c>
      <c r="N38">
        <v>211</v>
      </c>
      <c r="O38">
        <v>73</v>
      </c>
      <c r="P38">
        <v>58</v>
      </c>
    </row>
    <row r="39" spans="1:16" x14ac:dyDescent="0.25">
      <c r="A39" s="10"/>
      <c r="B39" t="s">
        <v>338</v>
      </c>
      <c r="C39" s="17">
        <f>C33+C34</f>
        <v>0.80280280280280281</v>
      </c>
      <c r="D39" s="17">
        <f>D33+D34</f>
        <v>0.80517503805175039</v>
      </c>
      <c r="E39" s="17">
        <f>E33+E34</f>
        <v>0.83412322274881512</v>
      </c>
      <c r="F39" s="17">
        <f>F33+F34</f>
        <v>0.67123287671232879</v>
      </c>
      <c r="G39" s="17">
        <f>G33+G34</f>
        <v>0.82758620689655171</v>
      </c>
    </row>
    <row r="40" spans="1:16" x14ac:dyDescent="0.25">
      <c r="A40" s="10"/>
      <c r="B40" t="s">
        <v>41</v>
      </c>
      <c r="C40" s="17">
        <f t="shared" ref="C40:G41" si="2">C35</f>
        <v>0.16016016016016016</v>
      </c>
      <c r="D40" s="17">
        <f t="shared" si="2"/>
        <v>0.16133942161339421</v>
      </c>
      <c r="E40" s="17">
        <f t="shared" si="2"/>
        <v>0.11848341232227488</v>
      </c>
      <c r="F40" s="17">
        <f t="shared" si="2"/>
        <v>0.28767123287671231</v>
      </c>
      <c r="G40" s="17">
        <f t="shared" si="2"/>
        <v>0.13793103448275862</v>
      </c>
    </row>
    <row r="41" spans="1:16" x14ac:dyDescent="0.25">
      <c r="A41" s="10"/>
      <c r="B41" t="s">
        <v>44</v>
      </c>
      <c r="C41" s="17">
        <f t="shared" si="2"/>
        <v>3.7037037037037035E-2</v>
      </c>
      <c r="D41" s="17">
        <f t="shared" si="2"/>
        <v>3.3485540334855401E-2</v>
      </c>
      <c r="E41" s="17">
        <f t="shared" si="2"/>
        <v>4.7393364928909949E-2</v>
      </c>
      <c r="F41" s="17">
        <f t="shared" si="2"/>
        <v>4.1095890410958902E-2</v>
      </c>
      <c r="G41" s="17">
        <f t="shared" si="2"/>
        <v>3.4482758620689655E-2</v>
      </c>
    </row>
    <row r="42" spans="1:16" x14ac:dyDescent="0.25">
      <c r="A42" s="10"/>
    </row>
    <row r="43" spans="1:16" x14ac:dyDescent="0.25">
      <c r="A43" s="10"/>
    </row>
    <row r="44" spans="1:16" x14ac:dyDescent="0.25">
      <c r="A44" s="10"/>
      <c r="J44" t="s">
        <v>148</v>
      </c>
    </row>
    <row r="45" spans="1:16" x14ac:dyDescent="0.25">
      <c r="A45" s="10"/>
      <c r="J45" t="s">
        <v>0</v>
      </c>
    </row>
    <row r="46" spans="1:16" x14ac:dyDescent="0.25">
      <c r="A46" s="10" t="str">
        <f>J44</f>
        <v>Freedoms importance -- Protecting the right of citizens to petition the government for grievances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0.51100000000000001</v>
      </c>
      <c r="D48" s="9">
        <f>M48/M53</f>
        <v>0.53039832285115307</v>
      </c>
      <c r="E48" s="9">
        <f>N48/N53</f>
        <v>0.49330783938814532</v>
      </c>
      <c r="K48" t="s">
        <v>39</v>
      </c>
      <c r="L48">
        <v>511</v>
      </c>
      <c r="M48">
        <v>253</v>
      </c>
      <c r="N48">
        <v>258</v>
      </c>
    </row>
    <row r="49" spans="1:15" x14ac:dyDescent="0.25">
      <c r="A49" s="10"/>
      <c r="B49" s="13" t="s">
        <v>40</v>
      </c>
      <c r="C49" s="9">
        <f>L49/L53</f>
        <v>0.29199999999999998</v>
      </c>
      <c r="D49" s="9">
        <f>M49/M53</f>
        <v>0.27463312368972748</v>
      </c>
      <c r="E49" s="9">
        <f>N49/N53</f>
        <v>0.30783938814531547</v>
      </c>
      <c r="K49" t="s">
        <v>40</v>
      </c>
      <c r="L49">
        <v>292</v>
      </c>
      <c r="M49">
        <v>131</v>
      </c>
      <c r="N49">
        <v>161</v>
      </c>
    </row>
    <row r="50" spans="1:15" x14ac:dyDescent="0.25">
      <c r="A50" s="10"/>
      <c r="B50" s="13" t="s">
        <v>41</v>
      </c>
      <c r="C50" s="9">
        <f>L50/L53</f>
        <v>0.16</v>
      </c>
      <c r="D50" s="9">
        <f>M50/M53</f>
        <v>0.15723270440251572</v>
      </c>
      <c r="E50" s="9">
        <f>N50/N53</f>
        <v>0.16252390057361377</v>
      </c>
      <c r="K50" t="s">
        <v>41</v>
      </c>
      <c r="L50">
        <v>160</v>
      </c>
      <c r="M50">
        <v>75</v>
      </c>
      <c r="N50">
        <v>85</v>
      </c>
    </row>
    <row r="51" spans="1:15" x14ac:dyDescent="0.25">
      <c r="A51" s="10"/>
      <c r="B51" s="13" t="s">
        <v>44</v>
      </c>
      <c r="C51" s="9">
        <f>(L51+L52)/L53</f>
        <v>3.6999999999999998E-2</v>
      </c>
      <c r="D51" s="9">
        <f>(M51+M52)/M53</f>
        <v>3.7735849056603772E-2</v>
      </c>
      <c r="E51" s="9">
        <f>(N51+N52)/N53</f>
        <v>3.6328871892925434E-2</v>
      </c>
      <c r="K51" t="s">
        <v>42</v>
      </c>
      <c r="L51">
        <v>30</v>
      </c>
      <c r="M51">
        <v>15</v>
      </c>
      <c r="N51">
        <v>15</v>
      </c>
    </row>
    <row r="52" spans="1:15" x14ac:dyDescent="0.25">
      <c r="A52" s="10"/>
      <c r="K52" t="s">
        <v>43</v>
      </c>
      <c r="L52">
        <v>7</v>
      </c>
      <c r="M52">
        <v>3</v>
      </c>
      <c r="N52">
        <v>4</v>
      </c>
    </row>
    <row r="53" spans="1:15" x14ac:dyDescent="0.25">
      <c r="A53" s="10"/>
      <c r="J53" t="s">
        <v>1</v>
      </c>
      <c r="L53">
        <v>1000</v>
      </c>
      <c r="M53">
        <v>477</v>
      </c>
      <c r="N53">
        <v>523</v>
      </c>
    </row>
    <row r="54" spans="1:15" x14ac:dyDescent="0.25">
      <c r="A54" s="10"/>
      <c r="B54" t="s">
        <v>338</v>
      </c>
      <c r="C54" s="17">
        <f>C48+C49</f>
        <v>0.80299999999999994</v>
      </c>
      <c r="D54" s="17">
        <f>D48+D49</f>
        <v>0.80503144654088055</v>
      </c>
      <c r="E54" s="17">
        <f>E48+E49</f>
        <v>0.80114722753346079</v>
      </c>
    </row>
    <row r="55" spans="1:15" x14ac:dyDescent="0.25">
      <c r="A55" s="10"/>
      <c r="B55" t="s">
        <v>41</v>
      </c>
      <c r="C55" s="17">
        <f t="shared" ref="C55:E56" si="3">C50</f>
        <v>0.16</v>
      </c>
      <c r="D55" s="17">
        <f t="shared" si="3"/>
        <v>0.15723270440251572</v>
      </c>
      <c r="E55" s="17">
        <f t="shared" si="3"/>
        <v>0.16252390057361377</v>
      </c>
    </row>
    <row r="56" spans="1:15" x14ac:dyDescent="0.25">
      <c r="A56" s="10"/>
      <c r="B56" t="s">
        <v>44</v>
      </c>
      <c r="C56" s="17">
        <f t="shared" si="3"/>
        <v>3.6999999999999998E-2</v>
      </c>
      <c r="D56" s="17">
        <f t="shared" si="3"/>
        <v>3.7735849056603772E-2</v>
      </c>
      <c r="E56" s="17">
        <f t="shared" si="3"/>
        <v>3.6328871892925434E-2</v>
      </c>
    </row>
    <row r="57" spans="1:15" x14ac:dyDescent="0.25">
      <c r="A57" s="10"/>
    </row>
    <row r="58" spans="1:15" x14ac:dyDescent="0.25">
      <c r="A58" s="10"/>
    </row>
    <row r="59" spans="1:15" x14ac:dyDescent="0.25">
      <c r="A59" s="10"/>
      <c r="J59" t="s">
        <v>149</v>
      </c>
    </row>
    <row r="60" spans="1:15" x14ac:dyDescent="0.25">
      <c r="A60" s="10"/>
      <c r="J60" t="s">
        <v>0</v>
      </c>
    </row>
    <row r="61" spans="1:15" x14ac:dyDescent="0.25">
      <c r="A61" s="10" t="str">
        <f>J59</f>
        <v>Freedoms importance -- Protecting the right of citizens to petition the government for grievances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0.51151151151151153</v>
      </c>
      <c r="D63" s="9">
        <f>M63/M68</f>
        <v>0.5423728813559322</v>
      </c>
      <c r="E63" s="9">
        <f>N63/N68</f>
        <v>0.55776892430278879</v>
      </c>
      <c r="F63" s="9">
        <f>O63/O68</f>
        <v>0.46578366445916114</v>
      </c>
      <c r="G63" s="7"/>
      <c r="K63" t="s">
        <v>39</v>
      </c>
      <c r="L63">
        <v>511</v>
      </c>
      <c r="M63">
        <v>160</v>
      </c>
      <c r="N63">
        <v>140</v>
      </c>
      <c r="O63">
        <v>211</v>
      </c>
    </row>
    <row r="64" spans="1:15" x14ac:dyDescent="0.25">
      <c r="A64" s="10"/>
      <c r="B64" t="s">
        <v>40</v>
      </c>
      <c r="C64" s="9">
        <f>L64/L68</f>
        <v>0.29129129129129128</v>
      </c>
      <c r="D64" s="9">
        <f>M64/M68</f>
        <v>0.29491525423728815</v>
      </c>
      <c r="E64" s="9">
        <f>N64/N68</f>
        <v>0.26693227091633465</v>
      </c>
      <c r="F64" s="9">
        <f>O64/O68</f>
        <v>0.30242825607064017</v>
      </c>
      <c r="G64" s="7"/>
      <c r="K64" t="s">
        <v>40</v>
      </c>
      <c r="L64">
        <v>291</v>
      </c>
      <c r="M64">
        <v>87</v>
      </c>
      <c r="N64">
        <v>67</v>
      </c>
      <c r="O64">
        <v>137</v>
      </c>
    </row>
    <row r="65" spans="1:15" x14ac:dyDescent="0.25">
      <c r="A65" s="10"/>
      <c r="B65" t="s">
        <v>41</v>
      </c>
      <c r="C65" s="9">
        <f>L65/L68</f>
        <v>0.16016016016016016</v>
      </c>
      <c r="D65" s="9">
        <f>M65/M68</f>
        <v>0.13898305084745763</v>
      </c>
      <c r="E65" s="9">
        <f>N65/N68</f>
        <v>0.14342629482071714</v>
      </c>
      <c r="F65" s="9">
        <f>O65/O68</f>
        <v>0.18322295805739514</v>
      </c>
      <c r="G65" s="7"/>
      <c r="K65" t="s">
        <v>41</v>
      </c>
      <c r="L65">
        <v>160</v>
      </c>
      <c r="M65">
        <v>41</v>
      </c>
      <c r="N65">
        <v>36</v>
      </c>
      <c r="O65">
        <v>83</v>
      </c>
    </row>
    <row r="66" spans="1:15" x14ac:dyDescent="0.25">
      <c r="A66" s="10"/>
      <c r="B66" t="s">
        <v>44</v>
      </c>
      <c r="C66" s="9">
        <f>(L66+L67)/L68</f>
        <v>3.7037037037037035E-2</v>
      </c>
      <c r="D66" s="9">
        <f>(M66+M67)/M68</f>
        <v>2.3728813559322035E-2</v>
      </c>
      <c r="E66" s="9">
        <f>(N66+N67)/N68</f>
        <v>3.1872509960159362E-2</v>
      </c>
      <c r="F66" s="9">
        <f>(O66+O67)/O68</f>
        <v>4.856512141280353E-2</v>
      </c>
      <c r="G66" s="7"/>
      <c r="K66" t="s">
        <v>42</v>
      </c>
      <c r="L66">
        <v>30</v>
      </c>
      <c r="M66">
        <v>5</v>
      </c>
      <c r="N66">
        <v>7</v>
      </c>
      <c r="O66">
        <v>18</v>
      </c>
    </row>
    <row r="67" spans="1:15" x14ac:dyDescent="0.25">
      <c r="A67" s="10"/>
      <c r="K67" t="s">
        <v>43</v>
      </c>
      <c r="L67">
        <v>7</v>
      </c>
      <c r="M67">
        <v>2</v>
      </c>
      <c r="N67">
        <v>1</v>
      </c>
      <c r="O67">
        <v>4</v>
      </c>
    </row>
    <row r="68" spans="1:15" x14ac:dyDescent="0.25">
      <c r="A68" s="10"/>
      <c r="J68" t="s">
        <v>1</v>
      </c>
      <c r="L68">
        <v>999</v>
      </c>
      <c r="M68">
        <v>295</v>
      </c>
      <c r="N68">
        <v>251</v>
      </c>
      <c r="O68">
        <v>453</v>
      </c>
    </row>
    <row r="69" spans="1:15" x14ac:dyDescent="0.25">
      <c r="A69" s="10"/>
      <c r="B69" t="s">
        <v>338</v>
      </c>
      <c r="C69" s="17">
        <f>C63+C64</f>
        <v>0.80280280280280281</v>
      </c>
      <c r="D69" s="17">
        <f>D63+D64</f>
        <v>0.83728813559322035</v>
      </c>
      <c r="E69" s="17">
        <f>E63+E64</f>
        <v>0.82470119521912344</v>
      </c>
      <c r="F69" s="17">
        <f>F63+F64</f>
        <v>0.76821192052980125</v>
      </c>
    </row>
    <row r="70" spans="1:15" x14ac:dyDescent="0.25">
      <c r="A70" s="10"/>
      <c r="B70" t="s">
        <v>41</v>
      </c>
      <c r="C70" s="17">
        <f t="shared" ref="C70:F71" si="4">C65</f>
        <v>0.16016016016016016</v>
      </c>
      <c r="D70" s="17">
        <f t="shared" si="4"/>
        <v>0.13898305084745763</v>
      </c>
      <c r="E70" s="17">
        <f t="shared" si="4"/>
        <v>0.14342629482071714</v>
      </c>
      <c r="F70" s="17">
        <f t="shared" si="4"/>
        <v>0.18322295805739514</v>
      </c>
    </row>
    <row r="71" spans="1:15" x14ac:dyDescent="0.25">
      <c r="A71" s="10"/>
      <c r="B71" t="s">
        <v>44</v>
      </c>
      <c r="C71" s="17">
        <f t="shared" si="4"/>
        <v>3.7037037037037035E-2</v>
      </c>
      <c r="D71" s="17">
        <f t="shared" si="4"/>
        <v>2.3728813559322035E-2</v>
      </c>
      <c r="E71" s="17">
        <f t="shared" si="4"/>
        <v>3.1872509960159362E-2</v>
      </c>
      <c r="F71" s="17">
        <f t="shared" si="4"/>
        <v>4.856512141280353E-2</v>
      </c>
    </row>
    <row r="72" spans="1:15" x14ac:dyDescent="0.25">
      <c r="A72" s="10"/>
    </row>
    <row r="73" spans="1:15" x14ac:dyDescent="0.25">
      <c r="A73" s="10"/>
    </row>
    <row r="74" spans="1:15" x14ac:dyDescent="0.25">
      <c r="A74" s="10"/>
      <c r="J74" t="s">
        <v>150</v>
      </c>
    </row>
    <row r="75" spans="1:15" x14ac:dyDescent="0.25">
      <c r="A75" s="10"/>
      <c r="J75" t="s">
        <v>0</v>
      </c>
    </row>
    <row r="76" spans="1:15" x14ac:dyDescent="0.25">
      <c r="A76" s="10" t="str">
        <f>J74</f>
        <v>Freedoms importance -- Protecting the right of citizens to petition the government for grievances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0.51251251251251251</v>
      </c>
      <c r="D78" s="9">
        <f>M78/M83</f>
        <v>0.45866666666666667</v>
      </c>
      <c r="E78" s="9">
        <f>N78/N83</f>
        <v>0.50166112956810627</v>
      </c>
      <c r="F78" s="9">
        <f>O78/O83</f>
        <v>0.5851393188854489</v>
      </c>
      <c r="G78" s="7"/>
      <c r="K78" t="s">
        <v>39</v>
      </c>
      <c r="L78">
        <v>512</v>
      </c>
      <c r="M78">
        <v>172</v>
      </c>
      <c r="N78">
        <v>151</v>
      </c>
      <c r="O78">
        <v>189</v>
      </c>
    </row>
    <row r="79" spans="1:15" x14ac:dyDescent="0.25">
      <c r="A79" s="10"/>
      <c r="B79" s="13" t="s">
        <v>40</v>
      </c>
      <c r="C79" s="9">
        <f>L79/L83</f>
        <v>0.29129129129129128</v>
      </c>
      <c r="D79" s="9">
        <f>M79/M83</f>
        <v>0.26666666666666666</v>
      </c>
      <c r="E79" s="9">
        <f>N79/N83</f>
        <v>0.34551495016611294</v>
      </c>
      <c r="F79" s="9">
        <f>O79/O83</f>
        <v>0.26934984520123839</v>
      </c>
      <c r="G79" s="7"/>
      <c r="K79" t="s">
        <v>40</v>
      </c>
      <c r="L79">
        <v>291</v>
      </c>
      <c r="M79">
        <v>100</v>
      </c>
      <c r="N79">
        <v>104</v>
      </c>
      <c r="O79">
        <v>87</v>
      </c>
    </row>
    <row r="80" spans="1:15" x14ac:dyDescent="0.25">
      <c r="A80" s="10"/>
      <c r="B80" s="13" t="s">
        <v>41</v>
      </c>
      <c r="C80" s="9">
        <f>L80/L83</f>
        <v>0.15915915915915915</v>
      </c>
      <c r="D80" s="9">
        <f>M80/M83</f>
        <v>0.216</v>
      </c>
      <c r="E80" s="9">
        <f>N80/N83</f>
        <v>0.12624584717607973</v>
      </c>
      <c r="F80" s="9">
        <f>O80/O83</f>
        <v>0.1238390092879257</v>
      </c>
      <c r="G80" s="7"/>
      <c r="K80" t="s">
        <v>41</v>
      </c>
      <c r="L80">
        <v>159</v>
      </c>
      <c r="M80">
        <v>81</v>
      </c>
      <c r="N80">
        <v>38</v>
      </c>
      <c r="O80">
        <v>40</v>
      </c>
    </row>
    <row r="81" spans="1:16" x14ac:dyDescent="0.25">
      <c r="A81" s="10"/>
      <c r="B81" s="13" t="s">
        <v>44</v>
      </c>
      <c r="C81" s="9">
        <f>(L81+L82)/L83</f>
        <v>3.7037037037037035E-2</v>
      </c>
      <c r="D81" s="9">
        <f>(M81+M82)/M83</f>
        <v>5.8666666666666666E-2</v>
      </c>
      <c r="E81" s="9">
        <f>(N81+N82)/N83</f>
        <v>2.6578073089700997E-2</v>
      </c>
      <c r="F81" s="9">
        <f>(O81+O82)/O83</f>
        <v>2.1671826625386997E-2</v>
      </c>
      <c r="G81" s="7"/>
      <c r="K81" t="s">
        <v>42</v>
      </c>
      <c r="L81">
        <v>30</v>
      </c>
      <c r="M81">
        <v>19</v>
      </c>
      <c r="N81">
        <v>6</v>
      </c>
      <c r="O81">
        <v>5</v>
      </c>
    </row>
    <row r="82" spans="1:16" x14ac:dyDescent="0.25">
      <c r="A82" s="10"/>
      <c r="K82" t="s">
        <v>43</v>
      </c>
      <c r="L82">
        <v>7</v>
      </c>
      <c r="M82">
        <v>3</v>
      </c>
      <c r="N82">
        <v>2</v>
      </c>
      <c r="O82">
        <v>2</v>
      </c>
    </row>
    <row r="83" spans="1:16" x14ac:dyDescent="0.25">
      <c r="A83" s="10"/>
      <c r="J83" t="s">
        <v>1</v>
      </c>
      <c r="L83">
        <v>999</v>
      </c>
      <c r="M83">
        <v>375</v>
      </c>
      <c r="N83">
        <v>301</v>
      </c>
      <c r="O83">
        <v>323</v>
      </c>
    </row>
    <row r="84" spans="1:16" x14ac:dyDescent="0.25">
      <c r="A84" s="10"/>
      <c r="B84" t="s">
        <v>338</v>
      </c>
      <c r="C84" s="17">
        <f>C78+C79</f>
        <v>0.80380380380380378</v>
      </c>
      <c r="D84" s="17">
        <f>D78+D79</f>
        <v>0.72533333333333339</v>
      </c>
      <c r="E84" s="17">
        <f>E78+E79</f>
        <v>0.84717607973421916</v>
      </c>
      <c r="F84" s="17">
        <f>F78+F79</f>
        <v>0.85448916408668729</v>
      </c>
    </row>
    <row r="85" spans="1:16" x14ac:dyDescent="0.25">
      <c r="A85" s="10"/>
      <c r="B85" t="s">
        <v>41</v>
      </c>
      <c r="C85" s="17">
        <f t="shared" ref="C85:F86" si="5">C80</f>
        <v>0.15915915915915915</v>
      </c>
      <c r="D85" s="17">
        <f t="shared" si="5"/>
        <v>0.216</v>
      </c>
      <c r="E85" s="17">
        <f t="shared" si="5"/>
        <v>0.12624584717607973</v>
      </c>
      <c r="F85" s="17">
        <f t="shared" si="5"/>
        <v>0.1238390092879257</v>
      </c>
    </row>
    <row r="86" spans="1:16" x14ac:dyDescent="0.25">
      <c r="A86" s="10"/>
      <c r="B86" t="s">
        <v>44</v>
      </c>
      <c r="C86" s="17">
        <f t="shared" si="5"/>
        <v>3.7037037037037035E-2</v>
      </c>
      <c r="D86" s="17">
        <f t="shared" si="5"/>
        <v>5.8666666666666666E-2</v>
      </c>
      <c r="E86" s="17">
        <f t="shared" si="5"/>
        <v>2.6578073089700997E-2</v>
      </c>
      <c r="F86" s="17">
        <f t="shared" si="5"/>
        <v>2.1671826625386997E-2</v>
      </c>
    </row>
    <row r="87" spans="1:16" x14ac:dyDescent="0.25">
      <c r="A87" s="10"/>
    </row>
    <row r="88" spans="1:16" x14ac:dyDescent="0.25">
      <c r="A88" s="10"/>
    </row>
    <row r="89" spans="1:16" x14ac:dyDescent="0.25">
      <c r="A89" s="10"/>
      <c r="J89" t="s">
        <v>151</v>
      </c>
    </row>
    <row r="90" spans="1:16" x14ac:dyDescent="0.25">
      <c r="A90" s="10"/>
      <c r="J90" t="s">
        <v>0</v>
      </c>
    </row>
    <row r="91" spans="1:16" x14ac:dyDescent="0.25">
      <c r="A91" s="10" t="str">
        <f>J89</f>
        <v>Freedoms importance -- Protecting the right of citizens to petition the government for grievances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0.51200000000000001</v>
      </c>
      <c r="D93" s="9">
        <f>M93/M98</f>
        <v>0.54220779220779225</v>
      </c>
      <c r="E93" s="9">
        <f>N93/N98</f>
        <v>0.56470588235294117</v>
      </c>
      <c r="F93" s="9">
        <f>O93/O98</f>
        <v>0.42585551330798477</v>
      </c>
      <c r="G93" s="9">
        <f>P93/P98</f>
        <v>0.5114942528735632</v>
      </c>
      <c r="K93" t="s">
        <v>39</v>
      </c>
      <c r="L93">
        <v>512</v>
      </c>
      <c r="M93">
        <v>167</v>
      </c>
      <c r="N93">
        <v>144</v>
      </c>
      <c r="O93">
        <v>112</v>
      </c>
      <c r="P93">
        <v>89</v>
      </c>
    </row>
    <row r="94" spans="1:16" x14ac:dyDescent="0.25">
      <c r="A94" s="10"/>
      <c r="B94" s="13" t="s">
        <v>40</v>
      </c>
      <c r="C94" s="9">
        <f>L94/L98</f>
        <v>0.29099999999999998</v>
      </c>
      <c r="D94" s="9">
        <f>M94/M98</f>
        <v>0.29870129870129869</v>
      </c>
      <c r="E94" s="9">
        <f>N94/N98</f>
        <v>0.25490196078431371</v>
      </c>
      <c r="F94" s="9">
        <f>O94/O98</f>
        <v>0.32319391634980987</v>
      </c>
      <c r="G94" s="9">
        <f>P94/P98</f>
        <v>0.28160919540229884</v>
      </c>
      <c r="K94" t="s">
        <v>40</v>
      </c>
      <c r="L94">
        <v>291</v>
      </c>
      <c r="M94">
        <v>92</v>
      </c>
      <c r="N94">
        <v>65</v>
      </c>
      <c r="O94">
        <v>85</v>
      </c>
      <c r="P94">
        <v>49</v>
      </c>
    </row>
    <row r="95" spans="1:16" x14ac:dyDescent="0.25">
      <c r="A95" s="10"/>
      <c r="B95" s="13" t="s">
        <v>41</v>
      </c>
      <c r="C95" s="9">
        <f>L95/L98</f>
        <v>0.159</v>
      </c>
      <c r="D95" s="9">
        <f>M95/M98</f>
        <v>0.12987012987012986</v>
      </c>
      <c r="E95" s="9">
        <f>N95/N98</f>
        <v>0.15686274509803921</v>
      </c>
      <c r="F95" s="9">
        <f>O95/O98</f>
        <v>0.19011406844106463</v>
      </c>
      <c r="G95" s="9">
        <f>P95/P98</f>
        <v>0.16666666666666666</v>
      </c>
      <c r="K95" t="s">
        <v>41</v>
      </c>
      <c r="L95">
        <v>159</v>
      </c>
      <c r="M95">
        <v>40</v>
      </c>
      <c r="N95">
        <v>40</v>
      </c>
      <c r="O95">
        <v>50</v>
      </c>
      <c r="P95">
        <v>29</v>
      </c>
    </row>
    <row r="96" spans="1:16" x14ac:dyDescent="0.25">
      <c r="A96" s="10"/>
      <c r="B96" s="13" t="s">
        <v>44</v>
      </c>
      <c r="C96" s="9">
        <f>(L96+L97)/L98</f>
        <v>3.7999999999999999E-2</v>
      </c>
      <c r="D96" s="9">
        <f>(M96+M97)/M98</f>
        <v>2.922077922077922E-2</v>
      </c>
      <c r="E96" s="9">
        <f>(N96+N97)/N98</f>
        <v>2.3529411764705882E-2</v>
      </c>
      <c r="F96" s="9">
        <f>(O96+O97)/O98</f>
        <v>6.0836501901140684E-2</v>
      </c>
      <c r="G96" s="9">
        <f>(P96+P97)/P98</f>
        <v>4.0229885057471264E-2</v>
      </c>
      <c r="K96" t="s">
        <v>42</v>
      </c>
      <c r="L96">
        <v>31</v>
      </c>
      <c r="M96">
        <v>9</v>
      </c>
      <c r="N96">
        <v>5</v>
      </c>
      <c r="O96">
        <v>12</v>
      </c>
      <c r="P96">
        <v>5</v>
      </c>
    </row>
    <row r="97" spans="1:16" x14ac:dyDescent="0.25">
      <c r="A97" s="10"/>
      <c r="K97" t="s">
        <v>43</v>
      </c>
      <c r="L97">
        <v>7</v>
      </c>
      <c r="M97">
        <v>0</v>
      </c>
      <c r="N97">
        <v>1</v>
      </c>
      <c r="O97">
        <v>4</v>
      </c>
      <c r="P97">
        <v>2</v>
      </c>
    </row>
    <row r="98" spans="1:16" x14ac:dyDescent="0.25">
      <c r="A98" s="10"/>
      <c r="J98" t="s">
        <v>1</v>
      </c>
      <c r="L98">
        <v>1000</v>
      </c>
      <c r="M98">
        <v>308</v>
      </c>
      <c r="N98">
        <v>255</v>
      </c>
      <c r="O98">
        <v>263</v>
      </c>
      <c r="P98">
        <v>174</v>
      </c>
    </row>
    <row r="99" spans="1:16" x14ac:dyDescent="0.25">
      <c r="A99" s="10"/>
      <c r="B99" t="s">
        <v>338</v>
      </c>
      <c r="C99" s="17">
        <f>C93+C94</f>
        <v>0.80299999999999994</v>
      </c>
      <c r="D99" s="17">
        <f>D93+D94</f>
        <v>0.84090909090909094</v>
      </c>
      <c r="E99" s="17">
        <f>E93+E94</f>
        <v>0.81960784313725488</v>
      </c>
      <c r="F99" s="17">
        <f>F93+F94</f>
        <v>0.74904942965779464</v>
      </c>
      <c r="G99" s="17">
        <f>G93+G94</f>
        <v>0.7931034482758621</v>
      </c>
    </row>
    <row r="100" spans="1:16" x14ac:dyDescent="0.25">
      <c r="A100" s="10"/>
      <c r="B100" t="s">
        <v>41</v>
      </c>
      <c r="C100" s="17">
        <f t="shared" ref="C100:G101" si="6">C95</f>
        <v>0.159</v>
      </c>
      <c r="D100" s="17">
        <f t="shared" si="6"/>
        <v>0.12987012987012986</v>
      </c>
      <c r="E100" s="17">
        <f t="shared" si="6"/>
        <v>0.15686274509803921</v>
      </c>
      <c r="F100" s="17">
        <f t="shared" si="6"/>
        <v>0.19011406844106463</v>
      </c>
      <c r="G100" s="17">
        <f t="shared" si="6"/>
        <v>0.16666666666666666</v>
      </c>
    </row>
    <row r="101" spans="1:16" x14ac:dyDescent="0.25">
      <c r="A101" s="10"/>
      <c r="B101" t="s">
        <v>44</v>
      </c>
      <c r="C101" s="17">
        <f t="shared" si="6"/>
        <v>3.7999999999999999E-2</v>
      </c>
      <c r="D101" s="17">
        <f t="shared" si="6"/>
        <v>2.922077922077922E-2</v>
      </c>
      <c r="E101" s="17">
        <f t="shared" si="6"/>
        <v>2.3529411764705882E-2</v>
      </c>
      <c r="F101" s="17">
        <f t="shared" si="6"/>
        <v>6.0836501901140684E-2</v>
      </c>
      <c r="G101" s="17">
        <f t="shared" si="6"/>
        <v>4.0229885057471264E-2</v>
      </c>
    </row>
    <row r="102" spans="1:16" x14ac:dyDescent="0.25">
      <c r="A102" s="10"/>
    </row>
    <row r="103" spans="1:16" x14ac:dyDescent="0.25">
      <c r="A103" s="10"/>
    </row>
    <row r="104" spans="1:16" x14ac:dyDescent="0.25">
      <c r="A104" s="10"/>
      <c r="J104" t="s">
        <v>152</v>
      </c>
    </row>
    <row r="105" spans="1:16" x14ac:dyDescent="0.25">
      <c r="A105" s="10"/>
      <c r="J105" t="s">
        <v>0</v>
      </c>
    </row>
    <row r="106" spans="1:16" x14ac:dyDescent="0.25">
      <c r="A106" s="10" t="str">
        <f>J104</f>
        <v>Freedoms importance -- Protecting the right of citizens to petition the government for grievances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0.51148851148851149</v>
      </c>
      <c r="D108" s="9">
        <f>M108/M113</f>
        <v>0.6212471131639723</v>
      </c>
      <c r="E108" s="9">
        <f>N108/N113</f>
        <v>0.42405063291139239</v>
      </c>
      <c r="F108" s="9">
        <f>O108/O113</f>
        <v>0.44680851063829785</v>
      </c>
      <c r="G108" s="7"/>
      <c r="K108" t="s">
        <v>39</v>
      </c>
      <c r="L108">
        <v>512</v>
      </c>
      <c r="M108">
        <v>269</v>
      </c>
      <c r="N108">
        <v>201</v>
      </c>
      <c r="O108">
        <v>42</v>
      </c>
    </row>
    <row r="109" spans="1:16" x14ac:dyDescent="0.25">
      <c r="A109" s="10"/>
      <c r="B109" s="13" t="s">
        <v>40</v>
      </c>
      <c r="C109" s="9">
        <f>L109/L113</f>
        <v>0.29070929070929069</v>
      </c>
      <c r="D109" s="9">
        <f>M109/M113</f>
        <v>0.25173210161662818</v>
      </c>
      <c r="E109" s="9">
        <f>N109/N113</f>
        <v>0.3270042194092827</v>
      </c>
      <c r="F109" s="9">
        <f>O109/O113</f>
        <v>0.28723404255319152</v>
      </c>
      <c r="G109" s="7"/>
      <c r="K109" t="s">
        <v>40</v>
      </c>
      <c r="L109">
        <v>291</v>
      </c>
      <c r="M109">
        <v>109</v>
      </c>
      <c r="N109">
        <v>155</v>
      </c>
      <c r="O109">
        <v>27</v>
      </c>
    </row>
    <row r="110" spans="1:16" x14ac:dyDescent="0.25">
      <c r="A110" s="10"/>
      <c r="B110" s="13" t="s">
        <v>41</v>
      </c>
      <c r="C110" s="9">
        <f>L110/L113</f>
        <v>0.15984015984015984</v>
      </c>
      <c r="D110" s="9">
        <f>M110/M113</f>
        <v>0.11778290993071594</v>
      </c>
      <c r="E110" s="9">
        <f>N110/N113</f>
        <v>0.18776371308016879</v>
      </c>
      <c r="F110" s="9">
        <f>O110/O113</f>
        <v>0.21276595744680851</v>
      </c>
      <c r="G110" s="7"/>
      <c r="K110" t="s">
        <v>41</v>
      </c>
      <c r="L110">
        <v>160</v>
      </c>
      <c r="M110">
        <v>51</v>
      </c>
      <c r="N110">
        <v>89</v>
      </c>
      <c r="O110">
        <v>20</v>
      </c>
    </row>
    <row r="111" spans="1:16" x14ac:dyDescent="0.25">
      <c r="A111" s="10"/>
      <c r="B111" s="13" t="s">
        <v>44</v>
      </c>
      <c r="C111" s="9">
        <f>(L111+L112)/L113</f>
        <v>3.796203796203796E-2</v>
      </c>
      <c r="D111" s="9">
        <f>(M111+M112)/M113</f>
        <v>9.2378752886836026E-3</v>
      </c>
      <c r="E111" s="9">
        <f>(N111+N112)/N113</f>
        <v>6.118143459915612E-2</v>
      </c>
      <c r="F111" s="9">
        <f>(O111+O112)/O113</f>
        <v>5.3191489361702128E-2</v>
      </c>
      <c r="G111" s="7"/>
      <c r="K111" t="s">
        <v>42</v>
      </c>
      <c r="L111">
        <v>31</v>
      </c>
      <c r="M111">
        <v>3</v>
      </c>
      <c r="N111">
        <v>23</v>
      </c>
      <c r="O111">
        <v>5</v>
      </c>
    </row>
    <row r="112" spans="1:16" x14ac:dyDescent="0.25">
      <c r="A112" s="10"/>
      <c r="K112" t="s">
        <v>43</v>
      </c>
      <c r="L112">
        <v>7</v>
      </c>
      <c r="M112">
        <v>1</v>
      </c>
      <c r="N112">
        <v>6</v>
      </c>
      <c r="O112">
        <v>0</v>
      </c>
    </row>
    <row r="113" spans="1:16" x14ac:dyDescent="0.25">
      <c r="A113" s="10"/>
      <c r="J113" t="s">
        <v>1</v>
      </c>
      <c r="L113">
        <v>1001</v>
      </c>
      <c r="M113">
        <v>433</v>
      </c>
      <c r="N113">
        <v>474</v>
      </c>
      <c r="O113">
        <v>94</v>
      </c>
    </row>
    <row r="114" spans="1:16" x14ac:dyDescent="0.25">
      <c r="A114" s="10"/>
      <c r="B114" t="s">
        <v>338</v>
      </c>
      <c r="C114" s="17">
        <f>C108+C109</f>
        <v>0.80219780219780223</v>
      </c>
      <c r="D114" s="17">
        <f>D108+D109</f>
        <v>0.87297921478060048</v>
      </c>
      <c r="E114" s="17">
        <f>E108+E109</f>
        <v>0.75105485232067504</v>
      </c>
      <c r="F114" s="17">
        <f>F108+F109</f>
        <v>0.73404255319148937</v>
      </c>
    </row>
    <row r="115" spans="1:16" x14ac:dyDescent="0.25">
      <c r="A115" s="10"/>
      <c r="B115" t="s">
        <v>41</v>
      </c>
      <c r="C115" s="17">
        <f t="shared" ref="C115:F116" si="7">C110</f>
        <v>0.15984015984015984</v>
      </c>
      <c r="D115" s="17">
        <f t="shared" si="7"/>
        <v>0.11778290993071594</v>
      </c>
      <c r="E115" s="17">
        <f t="shared" si="7"/>
        <v>0.18776371308016879</v>
      </c>
      <c r="F115" s="17">
        <f t="shared" si="7"/>
        <v>0.21276595744680851</v>
      </c>
    </row>
    <row r="116" spans="1:16" x14ac:dyDescent="0.25">
      <c r="A116" s="10"/>
      <c r="B116" t="s">
        <v>44</v>
      </c>
      <c r="C116" s="17">
        <f t="shared" si="7"/>
        <v>3.796203796203796E-2</v>
      </c>
      <c r="D116" s="17">
        <f t="shared" si="7"/>
        <v>9.2378752886836026E-3</v>
      </c>
      <c r="E116" s="17">
        <f t="shared" si="7"/>
        <v>6.118143459915612E-2</v>
      </c>
      <c r="F116" s="17">
        <f t="shared" si="7"/>
        <v>5.3191489361702128E-2</v>
      </c>
    </row>
    <row r="117" spans="1:16" x14ac:dyDescent="0.25">
      <c r="A117" s="10"/>
    </row>
    <row r="118" spans="1:16" x14ac:dyDescent="0.25">
      <c r="A118" s="10"/>
    </row>
    <row r="119" spans="1:16" x14ac:dyDescent="0.25">
      <c r="A119" s="10"/>
      <c r="J119" t="s">
        <v>153</v>
      </c>
    </row>
    <row r="120" spans="1:16" x14ac:dyDescent="0.25">
      <c r="A120" s="10"/>
      <c r="J120" t="s">
        <v>0</v>
      </c>
    </row>
    <row r="121" spans="1:16" x14ac:dyDescent="0.25">
      <c r="A121" s="10" t="str">
        <f>J119</f>
        <v>Freedoms importance -- Protecting the right of citizens to petition the government for grievances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0.51148851148851149</v>
      </c>
      <c r="D123" s="9">
        <f>M123/M128</f>
        <v>0.65963060686015829</v>
      </c>
      <c r="E123" s="9">
        <f>N123/N128</f>
        <v>0.41604010025062654</v>
      </c>
      <c r="F123" s="9">
        <f>O123/O128</f>
        <v>0.83333333333333337</v>
      </c>
      <c r="G123" s="9">
        <f>P123/P128</f>
        <v>0.41935483870967744</v>
      </c>
      <c r="K123" t="s">
        <v>39</v>
      </c>
      <c r="L123">
        <v>512</v>
      </c>
      <c r="M123">
        <v>250</v>
      </c>
      <c r="N123">
        <v>166</v>
      </c>
      <c r="O123">
        <v>5</v>
      </c>
      <c r="P123">
        <v>91</v>
      </c>
    </row>
    <row r="124" spans="1:16" x14ac:dyDescent="0.25">
      <c r="A124" s="10"/>
      <c r="B124" s="13" t="s">
        <v>40</v>
      </c>
      <c r="C124" s="9">
        <f>L124/L128</f>
        <v>0.29070929070929069</v>
      </c>
      <c r="D124" s="9">
        <f>M124/M128</f>
        <v>0.24010554089709762</v>
      </c>
      <c r="E124" s="9">
        <f>N124/N128</f>
        <v>0.34335839598997492</v>
      </c>
      <c r="F124" s="9">
        <f>O124/O128</f>
        <v>0.16666666666666666</v>
      </c>
      <c r="G124" s="9">
        <f>P124/P128</f>
        <v>0.2857142857142857</v>
      </c>
      <c r="K124" t="s">
        <v>40</v>
      </c>
      <c r="L124">
        <v>291</v>
      </c>
      <c r="M124">
        <v>91</v>
      </c>
      <c r="N124">
        <v>137</v>
      </c>
      <c r="O124">
        <v>1</v>
      </c>
      <c r="P124">
        <v>62</v>
      </c>
    </row>
    <row r="125" spans="1:16" x14ac:dyDescent="0.25">
      <c r="A125" s="10"/>
      <c r="B125" s="13" t="s">
        <v>41</v>
      </c>
      <c r="C125" s="9">
        <f>L125/L128</f>
        <v>0.16083916083916083</v>
      </c>
      <c r="D125" s="9">
        <f>M125/M128</f>
        <v>9.2348284960422161E-2</v>
      </c>
      <c r="E125" s="9">
        <f>N125/N128</f>
        <v>0.19548872180451127</v>
      </c>
      <c r="F125" s="9">
        <f>O125/O128</f>
        <v>0</v>
      </c>
      <c r="G125" s="9">
        <f>P125/P128</f>
        <v>0.22119815668202766</v>
      </c>
      <c r="K125" t="s">
        <v>41</v>
      </c>
      <c r="L125">
        <v>161</v>
      </c>
      <c r="M125">
        <v>35</v>
      </c>
      <c r="N125">
        <v>78</v>
      </c>
      <c r="O125">
        <v>0</v>
      </c>
      <c r="P125">
        <v>48</v>
      </c>
    </row>
    <row r="126" spans="1:16" x14ac:dyDescent="0.25">
      <c r="A126" s="10"/>
      <c r="B126" s="13" t="s">
        <v>44</v>
      </c>
      <c r="C126" s="9">
        <f>(L126+L127)/L128</f>
        <v>3.696303696303696E-2</v>
      </c>
      <c r="D126" s="9">
        <f>(M126+M127)/M128</f>
        <v>7.9155672823219003E-3</v>
      </c>
      <c r="E126" s="9">
        <f>(N126+N127)/N128</f>
        <v>4.5112781954887216E-2</v>
      </c>
      <c r="F126" s="9">
        <f>(O126+O127)/O128</f>
        <v>0</v>
      </c>
      <c r="G126" s="9">
        <f>(P126+P127)/P128</f>
        <v>7.3732718894009217E-2</v>
      </c>
      <c r="K126" t="s">
        <v>42</v>
      </c>
      <c r="L126">
        <v>30</v>
      </c>
      <c r="M126">
        <v>3</v>
      </c>
      <c r="N126">
        <v>13</v>
      </c>
      <c r="O126">
        <v>0</v>
      </c>
      <c r="P126">
        <v>14</v>
      </c>
    </row>
    <row r="127" spans="1:16" x14ac:dyDescent="0.25">
      <c r="A127" s="10"/>
      <c r="K127" t="s">
        <v>43</v>
      </c>
      <c r="L127">
        <v>7</v>
      </c>
      <c r="M127">
        <v>0</v>
      </c>
      <c r="N127">
        <v>5</v>
      </c>
      <c r="O127">
        <v>0</v>
      </c>
      <c r="P127">
        <v>2</v>
      </c>
    </row>
    <row r="128" spans="1:16" x14ac:dyDescent="0.25">
      <c r="A128" s="10"/>
      <c r="J128" t="s">
        <v>1</v>
      </c>
      <c r="L128">
        <v>1001</v>
      </c>
      <c r="M128">
        <v>379</v>
      </c>
      <c r="N128">
        <v>399</v>
      </c>
      <c r="O128">
        <v>6</v>
      </c>
      <c r="P128">
        <v>217</v>
      </c>
    </row>
    <row r="129" spans="2:7" x14ac:dyDescent="0.25">
      <c r="B129" t="s">
        <v>338</v>
      </c>
      <c r="C129" s="17">
        <f>C123+C124</f>
        <v>0.80219780219780223</v>
      </c>
      <c r="D129" s="17">
        <f>D123+D124</f>
        <v>0.89973614775725586</v>
      </c>
      <c r="E129" s="17">
        <f>E123+E124</f>
        <v>0.75939849624060152</v>
      </c>
      <c r="F129" s="17">
        <f>F123+F124</f>
        <v>1</v>
      </c>
      <c r="G129" s="17">
        <f>G123+G124</f>
        <v>0.70506912442396308</v>
      </c>
    </row>
    <row r="130" spans="2:7" x14ac:dyDescent="0.25">
      <c r="B130" t="s">
        <v>41</v>
      </c>
      <c r="C130" s="17">
        <f t="shared" ref="C130:G131" si="8">C125</f>
        <v>0.16083916083916083</v>
      </c>
      <c r="D130" s="17">
        <f t="shared" si="8"/>
        <v>9.2348284960422161E-2</v>
      </c>
      <c r="E130" s="17">
        <f t="shared" si="8"/>
        <v>0.19548872180451127</v>
      </c>
      <c r="F130" s="17">
        <f t="shared" si="8"/>
        <v>0</v>
      </c>
      <c r="G130" s="17">
        <f t="shared" si="8"/>
        <v>0.22119815668202766</v>
      </c>
    </row>
    <row r="131" spans="2:7" x14ac:dyDescent="0.25">
      <c r="B131" t="s">
        <v>44</v>
      </c>
      <c r="C131" s="17">
        <f t="shared" si="8"/>
        <v>3.696303696303696E-2</v>
      </c>
      <c r="D131" s="17">
        <f t="shared" si="8"/>
        <v>7.9155672823219003E-3</v>
      </c>
      <c r="E131" s="17">
        <f t="shared" si="8"/>
        <v>4.5112781954887216E-2</v>
      </c>
      <c r="F131" s="17">
        <f t="shared" si="8"/>
        <v>0</v>
      </c>
      <c r="G131" s="17">
        <f t="shared" si="8"/>
        <v>7.3732718894009217E-2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6C4FB-FDAC-9645-9D4C-E0D9346C4AF8}">
  <dimension ref="A1:P131"/>
  <sheetViews>
    <sheetView showGridLines="0" workbookViewId="0">
      <selection activeCell="A2" sqref="A2"/>
    </sheetView>
  </sheetViews>
  <sheetFormatPr baseColWidth="10" defaultRowHeight="19" x14ac:dyDescent="0.25"/>
  <cols>
    <col min="2" max="2" width="27.140625" customWidth="1"/>
    <col min="3" max="4" width="10.7109375" style="12"/>
    <col min="5" max="5" width="11.7109375" style="12" customWidth="1"/>
    <col min="6" max="7" width="10.7109375" style="12"/>
    <col min="11" max="11" width="21.42578125" customWidth="1"/>
  </cols>
  <sheetData>
    <row r="1" spans="1:16" x14ac:dyDescent="0.25">
      <c r="A1" s="10" t="s">
        <v>45</v>
      </c>
      <c r="J1" t="s">
        <v>270</v>
      </c>
    </row>
    <row r="2" spans="1:16" x14ac:dyDescent="0.25">
      <c r="A2" s="10"/>
      <c r="J2" t="s">
        <v>0</v>
      </c>
    </row>
    <row r="3" spans="1:16" x14ac:dyDescent="0.25">
      <c r="A3" s="10" t="str">
        <f>J1</f>
        <v>Freedoms importance -- Right to bear arms * Initial Partisan Self-Identification Crosstabulation</v>
      </c>
      <c r="L3" t="s">
        <v>1</v>
      </c>
      <c r="M3" t="s">
        <v>258</v>
      </c>
    </row>
    <row r="4" spans="1:16" ht="60" x14ac:dyDescent="0.25">
      <c r="A4" s="11"/>
      <c r="B4" s="1"/>
      <c r="C4" s="8" t="s">
        <v>38</v>
      </c>
      <c r="D4" s="8" t="str">
        <f>M4</f>
        <v>Democratic Self-ID (initial)</v>
      </c>
      <c r="E4" s="8" t="str">
        <f>N4</f>
        <v>Independent Self-ID (initial)</v>
      </c>
      <c r="F4" s="8" t="str">
        <f>O4</f>
        <v>Republican Self-ID (initial)</v>
      </c>
      <c r="G4" s="8" t="str">
        <f>P4</f>
        <v>All others/not sure</v>
      </c>
      <c r="M4" t="s">
        <v>2</v>
      </c>
      <c r="N4" t="s">
        <v>3</v>
      </c>
      <c r="O4" t="s">
        <v>4</v>
      </c>
      <c r="P4" t="s">
        <v>5</v>
      </c>
    </row>
    <row r="5" spans="1:16" x14ac:dyDescent="0.25">
      <c r="A5" s="10"/>
      <c r="B5" s="13" t="s">
        <v>39</v>
      </c>
      <c r="C5" s="9">
        <f>L5/L10</f>
        <v>0.44755244755244755</v>
      </c>
      <c r="D5" s="9">
        <f>M5/M10</f>
        <v>0.30128205128205127</v>
      </c>
      <c r="E5" s="9">
        <f>N5/N10</f>
        <v>0.42666666666666669</v>
      </c>
      <c r="F5" s="9">
        <f>O5/O10</f>
        <v>0.620253164556962</v>
      </c>
      <c r="G5" s="9">
        <f>P5/P10</f>
        <v>0.41095890410958902</v>
      </c>
      <c r="K5" t="s">
        <v>39</v>
      </c>
      <c r="L5">
        <v>448</v>
      </c>
      <c r="M5">
        <v>94</v>
      </c>
      <c r="N5">
        <v>128</v>
      </c>
      <c r="O5">
        <v>196</v>
      </c>
      <c r="P5">
        <v>30</v>
      </c>
    </row>
    <row r="6" spans="1:16" x14ac:dyDescent="0.25">
      <c r="A6" s="10"/>
      <c r="B6" s="13" t="s">
        <v>40</v>
      </c>
      <c r="C6" s="9">
        <f>L6/L10</f>
        <v>0.22777222777222778</v>
      </c>
      <c r="D6" s="9">
        <f>M6/M10</f>
        <v>0.21794871794871795</v>
      </c>
      <c r="E6" s="9">
        <f>N6/N10</f>
        <v>0.20666666666666667</v>
      </c>
      <c r="F6" s="9">
        <f>O6/O10</f>
        <v>0.28164556962025317</v>
      </c>
      <c r="G6" s="9">
        <f>P6/P10</f>
        <v>0.12328767123287671</v>
      </c>
      <c r="K6" t="s">
        <v>40</v>
      </c>
      <c r="L6">
        <v>228</v>
      </c>
      <c r="M6">
        <v>68</v>
      </c>
      <c r="N6">
        <v>62</v>
      </c>
      <c r="O6">
        <v>89</v>
      </c>
      <c r="P6">
        <v>9</v>
      </c>
    </row>
    <row r="7" spans="1:16" x14ac:dyDescent="0.25">
      <c r="A7" s="10"/>
      <c r="B7" s="13" t="s">
        <v>41</v>
      </c>
      <c r="C7" s="9">
        <f>L7/L10</f>
        <v>0.19880119880119881</v>
      </c>
      <c r="D7" s="9">
        <f>M7/M10</f>
        <v>0.25641025641025639</v>
      </c>
      <c r="E7" s="9">
        <f>N7/N10</f>
        <v>0.25</v>
      </c>
      <c r="F7" s="9">
        <f>O7/O10</f>
        <v>7.2784810126582278E-2</v>
      </c>
      <c r="G7" s="9">
        <f>P7/P10</f>
        <v>0.28767123287671231</v>
      </c>
      <c r="K7" t="s">
        <v>41</v>
      </c>
      <c r="L7">
        <v>199</v>
      </c>
      <c r="M7">
        <v>80</v>
      </c>
      <c r="N7">
        <v>75</v>
      </c>
      <c r="O7">
        <v>23</v>
      </c>
      <c r="P7">
        <v>21</v>
      </c>
    </row>
    <row r="8" spans="1:16" x14ac:dyDescent="0.25">
      <c r="A8" s="10"/>
      <c r="B8" s="13" t="s">
        <v>44</v>
      </c>
      <c r="C8" s="9">
        <f>(L8+L9)/L10</f>
        <v>0.12587412587412589</v>
      </c>
      <c r="D8" s="9">
        <f>(M8+M9)/M10</f>
        <v>0.22435897435897437</v>
      </c>
      <c r="E8" s="9">
        <f>(N8+N9)/N10</f>
        <v>0.11666666666666667</v>
      </c>
      <c r="F8" s="9">
        <f>(O8+O9)/O10</f>
        <v>2.5316455696202531E-2</v>
      </c>
      <c r="G8" s="9">
        <f>(P8+P9)/P10</f>
        <v>0.17808219178082191</v>
      </c>
      <c r="K8" t="s">
        <v>42</v>
      </c>
      <c r="L8">
        <v>72</v>
      </c>
      <c r="M8">
        <v>41</v>
      </c>
      <c r="N8">
        <v>23</v>
      </c>
      <c r="O8">
        <v>5</v>
      </c>
      <c r="P8">
        <v>3</v>
      </c>
    </row>
    <row r="9" spans="1:16" x14ac:dyDescent="0.25">
      <c r="A9" s="10"/>
      <c r="K9" t="s">
        <v>43</v>
      </c>
      <c r="L9">
        <v>54</v>
      </c>
      <c r="M9">
        <v>29</v>
      </c>
      <c r="N9">
        <v>12</v>
      </c>
      <c r="O9">
        <v>3</v>
      </c>
      <c r="P9">
        <v>10</v>
      </c>
    </row>
    <row r="10" spans="1:16" x14ac:dyDescent="0.25">
      <c r="A10" s="10"/>
      <c r="J10" t="s">
        <v>1</v>
      </c>
      <c r="L10">
        <v>1001</v>
      </c>
      <c r="M10">
        <v>312</v>
      </c>
      <c r="N10">
        <v>300</v>
      </c>
      <c r="O10">
        <v>316</v>
      </c>
      <c r="P10">
        <v>73</v>
      </c>
    </row>
    <row r="11" spans="1:16" x14ac:dyDescent="0.25">
      <c r="A11" s="10"/>
      <c r="B11" t="s">
        <v>338</v>
      </c>
      <c r="C11" s="17">
        <f>C5+C6</f>
        <v>0.67532467532467533</v>
      </c>
      <c r="D11" s="17">
        <f>D5+D6</f>
        <v>0.51923076923076916</v>
      </c>
      <c r="E11" s="17">
        <f>E5+E6</f>
        <v>0.6333333333333333</v>
      </c>
      <c r="F11" s="17">
        <f>F5+F6</f>
        <v>0.90189873417721511</v>
      </c>
      <c r="G11" s="17">
        <f>G5+G6</f>
        <v>0.53424657534246567</v>
      </c>
    </row>
    <row r="12" spans="1:16" x14ac:dyDescent="0.25">
      <c r="A12" s="10"/>
      <c r="B12" t="s">
        <v>41</v>
      </c>
      <c r="C12" s="17">
        <f t="shared" ref="C12:G13" si="0">C7</f>
        <v>0.19880119880119881</v>
      </c>
      <c r="D12" s="17">
        <f t="shared" si="0"/>
        <v>0.25641025641025639</v>
      </c>
      <c r="E12" s="17">
        <f t="shared" si="0"/>
        <v>0.25</v>
      </c>
      <c r="F12" s="17">
        <f t="shared" si="0"/>
        <v>7.2784810126582278E-2</v>
      </c>
      <c r="G12" s="17">
        <f t="shared" si="0"/>
        <v>0.28767123287671231</v>
      </c>
    </row>
    <row r="13" spans="1:16" x14ac:dyDescent="0.25">
      <c r="A13" s="10"/>
      <c r="B13" t="s">
        <v>44</v>
      </c>
      <c r="C13" s="17">
        <f t="shared" si="0"/>
        <v>0.12587412587412589</v>
      </c>
      <c r="D13" s="17">
        <f t="shared" si="0"/>
        <v>0.22435897435897437</v>
      </c>
      <c r="E13" s="17">
        <f t="shared" si="0"/>
        <v>0.11666666666666667</v>
      </c>
      <c r="F13" s="17">
        <f t="shared" si="0"/>
        <v>2.5316455696202531E-2</v>
      </c>
      <c r="G13" s="17">
        <f t="shared" si="0"/>
        <v>0.17808219178082191</v>
      </c>
    </row>
    <row r="14" spans="1:16" x14ac:dyDescent="0.25">
      <c r="A14" s="10"/>
    </row>
    <row r="15" spans="1:16" x14ac:dyDescent="0.25">
      <c r="A15" s="10"/>
      <c r="B15" t="s">
        <v>45</v>
      </c>
      <c r="J15" t="s">
        <v>154</v>
      </c>
    </row>
    <row r="16" spans="1:16" x14ac:dyDescent="0.25">
      <c r="A16" s="10"/>
      <c r="J16" t="s">
        <v>0</v>
      </c>
    </row>
    <row r="17" spans="1:16" x14ac:dyDescent="0.25">
      <c r="A17" s="10" t="str">
        <f>J15</f>
        <v>Freedoms importance -- Right to bear arms * Collapsed Ideology Crosstabulation</v>
      </c>
      <c r="L17" t="s">
        <v>1</v>
      </c>
      <c r="M17" t="s">
        <v>6</v>
      </c>
    </row>
    <row r="18" spans="1:16" s="1" customFormat="1" ht="40" x14ac:dyDescent="0.25">
      <c r="A18" s="11"/>
      <c r="C18" s="8" t="s">
        <v>38</v>
      </c>
      <c r="D18" s="8" t="str">
        <f>M18</f>
        <v>Very/Liberal</v>
      </c>
      <c r="E18" s="8" t="str">
        <f>N18</f>
        <v>Moderate</v>
      </c>
      <c r="F18" s="8" t="str">
        <f>O18</f>
        <v>Very/Conservative</v>
      </c>
      <c r="G18" s="8" t="str">
        <f>P18</f>
        <v>Not sure</v>
      </c>
      <c r="M18" s="1" t="s">
        <v>7</v>
      </c>
      <c r="N18" s="1" t="s">
        <v>8</v>
      </c>
      <c r="O18" s="1" t="s">
        <v>9</v>
      </c>
      <c r="P18" s="1" t="s">
        <v>10</v>
      </c>
    </row>
    <row r="19" spans="1:16" x14ac:dyDescent="0.25">
      <c r="A19" s="10"/>
      <c r="B19" s="13" t="s">
        <v>39</v>
      </c>
      <c r="C19" s="9">
        <f>L19/L24</f>
        <v>0.44800000000000001</v>
      </c>
      <c r="D19" s="9">
        <f>M19/M24</f>
        <v>0.18143459915611815</v>
      </c>
      <c r="E19" s="9">
        <f>N19/N24</f>
        <v>0.40922190201729108</v>
      </c>
      <c r="F19" s="9">
        <f>O19/O24</f>
        <v>0.67346938775510201</v>
      </c>
      <c r="G19" s="9">
        <f>P19/P24</f>
        <v>0.43835616438356162</v>
      </c>
      <c r="K19" t="s">
        <v>39</v>
      </c>
      <c r="L19">
        <v>448</v>
      </c>
      <c r="M19">
        <v>43</v>
      </c>
      <c r="N19">
        <v>142</v>
      </c>
      <c r="O19">
        <v>231</v>
      </c>
      <c r="P19">
        <v>32</v>
      </c>
    </row>
    <row r="20" spans="1:16" x14ac:dyDescent="0.25">
      <c r="A20" s="10"/>
      <c r="B20" s="13" t="s">
        <v>40</v>
      </c>
      <c r="C20" s="9">
        <f>L20/L24</f>
        <v>0.22900000000000001</v>
      </c>
      <c r="D20" s="9">
        <f>M20/M24</f>
        <v>0.16455696202531644</v>
      </c>
      <c r="E20" s="9">
        <f>N20/N24</f>
        <v>0.27953890489913547</v>
      </c>
      <c r="F20" s="9">
        <f>O20/O24</f>
        <v>0.22448979591836735</v>
      </c>
      <c r="G20" s="9">
        <f>P20/P24</f>
        <v>0.21917808219178081</v>
      </c>
      <c r="K20" t="s">
        <v>40</v>
      </c>
      <c r="L20">
        <v>229</v>
      </c>
      <c r="M20">
        <v>39</v>
      </c>
      <c r="N20">
        <v>97</v>
      </c>
      <c r="O20">
        <v>77</v>
      </c>
      <c r="P20">
        <v>16</v>
      </c>
    </row>
    <row r="21" spans="1:16" x14ac:dyDescent="0.25">
      <c r="A21" s="10"/>
      <c r="B21" s="13" t="s">
        <v>41</v>
      </c>
      <c r="C21" s="9">
        <f>L21/L24</f>
        <v>0.19700000000000001</v>
      </c>
      <c r="D21" s="9">
        <f>M21/M24</f>
        <v>0.32489451476793246</v>
      </c>
      <c r="E21" s="9">
        <f>N21/N24</f>
        <v>0.21037463976945245</v>
      </c>
      <c r="F21" s="9">
        <f>O21/O24</f>
        <v>8.7463556851311949E-2</v>
      </c>
      <c r="G21" s="9">
        <f>P21/P24</f>
        <v>0.23287671232876711</v>
      </c>
      <c r="K21" t="s">
        <v>41</v>
      </c>
      <c r="L21">
        <v>197</v>
      </c>
      <c r="M21">
        <v>77</v>
      </c>
      <c r="N21">
        <v>73</v>
      </c>
      <c r="O21">
        <v>30</v>
      </c>
      <c r="P21">
        <v>17</v>
      </c>
    </row>
    <row r="22" spans="1:16" x14ac:dyDescent="0.25">
      <c r="A22" s="10"/>
      <c r="B22" s="13" t="s">
        <v>44</v>
      </c>
      <c r="C22" s="9">
        <f>(L22+L23)/L24</f>
        <v>0.126</v>
      </c>
      <c r="D22" s="9">
        <f>(M22+M23)/M24</f>
        <v>0.32911392405063289</v>
      </c>
      <c r="E22" s="9">
        <f>(N22+N23)/N24</f>
        <v>0.10086455331412104</v>
      </c>
      <c r="F22" s="9">
        <f>(O22+O23)/O24</f>
        <v>1.4577259475218658E-2</v>
      </c>
      <c r="G22" s="9">
        <f>(P22+P23)/P24</f>
        <v>0.1095890410958904</v>
      </c>
      <c r="K22" t="s">
        <v>42</v>
      </c>
      <c r="L22">
        <v>72</v>
      </c>
      <c r="M22">
        <v>42</v>
      </c>
      <c r="N22">
        <v>22</v>
      </c>
      <c r="O22">
        <v>3</v>
      </c>
      <c r="P22">
        <v>5</v>
      </c>
    </row>
    <row r="23" spans="1:16" x14ac:dyDescent="0.25">
      <c r="A23" s="10"/>
      <c r="K23" t="s">
        <v>43</v>
      </c>
      <c r="L23">
        <v>54</v>
      </c>
      <c r="M23">
        <v>36</v>
      </c>
      <c r="N23">
        <v>13</v>
      </c>
      <c r="O23">
        <v>2</v>
      </c>
      <c r="P23">
        <v>3</v>
      </c>
    </row>
    <row r="24" spans="1:16" x14ac:dyDescent="0.25">
      <c r="A24" s="10"/>
      <c r="J24" t="s">
        <v>1</v>
      </c>
      <c r="L24">
        <v>1000</v>
      </c>
      <c r="M24">
        <v>237</v>
      </c>
      <c r="N24">
        <v>347</v>
      </c>
      <c r="O24">
        <v>343</v>
      </c>
      <c r="P24">
        <v>73</v>
      </c>
    </row>
    <row r="25" spans="1:16" x14ac:dyDescent="0.25">
      <c r="A25" s="10"/>
      <c r="B25" t="s">
        <v>338</v>
      </c>
      <c r="C25" s="17">
        <f>C19+C20</f>
        <v>0.67700000000000005</v>
      </c>
      <c r="D25" s="17">
        <f>D19+D20</f>
        <v>0.34599156118143459</v>
      </c>
      <c r="E25" s="17">
        <f>E19+E20</f>
        <v>0.6887608069164266</v>
      </c>
      <c r="F25" s="17">
        <f>F19+F20</f>
        <v>0.89795918367346939</v>
      </c>
      <c r="G25" s="17">
        <f>G19+G20</f>
        <v>0.65753424657534243</v>
      </c>
    </row>
    <row r="26" spans="1:16" x14ac:dyDescent="0.25">
      <c r="A26" s="10"/>
      <c r="B26" t="s">
        <v>41</v>
      </c>
      <c r="C26" s="17">
        <f t="shared" ref="C26:G27" si="1">C21</f>
        <v>0.19700000000000001</v>
      </c>
      <c r="D26" s="17">
        <f t="shared" si="1"/>
        <v>0.32489451476793246</v>
      </c>
      <c r="E26" s="17">
        <f t="shared" si="1"/>
        <v>0.21037463976945245</v>
      </c>
      <c r="F26" s="17">
        <f t="shared" si="1"/>
        <v>8.7463556851311949E-2</v>
      </c>
      <c r="G26" s="17">
        <f t="shared" si="1"/>
        <v>0.23287671232876711</v>
      </c>
    </row>
    <row r="27" spans="1:16" x14ac:dyDescent="0.25">
      <c r="A27" s="10"/>
      <c r="B27" t="s">
        <v>44</v>
      </c>
      <c r="C27" s="17">
        <f t="shared" si="1"/>
        <v>0.126</v>
      </c>
      <c r="D27" s="17">
        <f t="shared" si="1"/>
        <v>0.32911392405063289</v>
      </c>
      <c r="E27" s="17">
        <f t="shared" si="1"/>
        <v>0.10086455331412104</v>
      </c>
      <c r="F27" s="17">
        <f t="shared" si="1"/>
        <v>1.4577259475218658E-2</v>
      </c>
      <c r="G27" s="17">
        <f t="shared" si="1"/>
        <v>0.1095890410958904</v>
      </c>
    </row>
    <row r="28" spans="1:16" x14ac:dyDescent="0.25">
      <c r="A28" s="10"/>
    </row>
    <row r="29" spans="1:16" x14ac:dyDescent="0.25">
      <c r="A29" s="10"/>
      <c r="J29" t="s">
        <v>155</v>
      </c>
    </row>
    <row r="30" spans="1:16" x14ac:dyDescent="0.25">
      <c r="A30" s="10"/>
      <c r="J30" t="s">
        <v>0</v>
      </c>
    </row>
    <row r="31" spans="1:16" x14ac:dyDescent="0.25">
      <c r="A31" s="10" t="str">
        <f>J29</f>
        <v>Freedoms importance -- Right to bear arms * Race-Ethnicity Combined Crosstabulation</v>
      </c>
      <c r="L31" t="s">
        <v>1</v>
      </c>
      <c r="M31" t="s">
        <v>11</v>
      </c>
    </row>
    <row r="32" spans="1:16" ht="74" customHeight="1" x14ac:dyDescent="0.25">
      <c r="A32" s="11"/>
      <c r="B32" s="1"/>
      <c r="C32" s="8" t="s">
        <v>38</v>
      </c>
      <c r="D32" s="8" t="str">
        <f>M32</f>
        <v>White non-Hispanic</v>
      </c>
      <c r="E32" s="8" t="str">
        <f>N32</f>
        <v>Black non-Hispanic</v>
      </c>
      <c r="F32" s="8" t="str">
        <f>O32</f>
        <v>Hispanic/Latino (any race)</v>
      </c>
      <c r="G32" s="8" t="str">
        <f>P32</f>
        <v>All other races</v>
      </c>
      <c r="M32" t="s">
        <v>12</v>
      </c>
      <c r="N32" t="s">
        <v>13</v>
      </c>
      <c r="O32" t="s">
        <v>14</v>
      </c>
      <c r="P32" t="s">
        <v>15</v>
      </c>
    </row>
    <row r="33" spans="1:16" x14ac:dyDescent="0.25">
      <c r="A33" s="10"/>
      <c r="B33" s="13" t="s">
        <v>39</v>
      </c>
      <c r="C33" s="9">
        <f>L33/L38</f>
        <v>0.44889779559118237</v>
      </c>
      <c r="D33" s="9">
        <f>M33/M38</f>
        <v>0.46798780487804881</v>
      </c>
      <c r="E33" s="9">
        <f>N33/N38</f>
        <v>0.34285714285714286</v>
      </c>
      <c r="F33" s="9">
        <f>O33/O38</f>
        <v>0.57534246575342463</v>
      </c>
      <c r="G33" s="9">
        <f>P33/P38</f>
        <v>0.4576271186440678</v>
      </c>
      <c r="K33" t="s">
        <v>39</v>
      </c>
      <c r="L33">
        <v>448</v>
      </c>
      <c r="M33">
        <v>307</v>
      </c>
      <c r="N33">
        <v>72</v>
      </c>
      <c r="O33">
        <v>42</v>
      </c>
      <c r="P33">
        <v>27</v>
      </c>
    </row>
    <row r="34" spans="1:16" x14ac:dyDescent="0.25">
      <c r="A34" s="10"/>
      <c r="B34" s="13" t="s">
        <v>40</v>
      </c>
      <c r="C34" s="9">
        <f>L34/L38</f>
        <v>0.22945891783567135</v>
      </c>
      <c r="D34" s="9">
        <f>M34/M38</f>
        <v>0.2347560975609756</v>
      </c>
      <c r="E34" s="9">
        <f>N34/N38</f>
        <v>0.25714285714285712</v>
      </c>
      <c r="F34" s="9">
        <f>O34/O38</f>
        <v>0.16438356164383561</v>
      </c>
      <c r="G34" s="9">
        <f>P34/P38</f>
        <v>0.15254237288135594</v>
      </c>
      <c r="K34" t="s">
        <v>40</v>
      </c>
      <c r="L34">
        <v>229</v>
      </c>
      <c r="M34">
        <v>154</v>
      </c>
      <c r="N34">
        <v>54</v>
      </c>
      <c r="O34">
        <v>12</v>
      </c>
      <c r="P34">
        <v>9</v>
      </c>
    </row>
    <row r="35" spans="1:16" x14ac:dyDescent="0.25">
      <c r="A35" s="10"/>
      <c r="B35" s="13" t="s">
        <v>41</v>
      </c>
      <c r="C35" s="9">
        <f>L35/L38</f>
        <v>0.19739478957915832</v>
      </c>
      <c r="D35" s="9">
        <f>M35/M38</f>
        <v>0.1722560975609756</v>
      </c>
      <c r="E35" s="9">
        <f>N35/N38</f>
        <v>0.26666666666666666</v>
      </c>
      <c r="F35" s="9">
        <f>O35/O38</f>
        <v>0.12328767123287671</v>
      </c>
      <c r="G35" s="9">
        <f>P35/P38</f>
        <v>0.32203389830508472</v>
      </c>
      <c r="K35" t="s">
        <v>41</v>
      </c>
      <c r="L35">
        <v>197</v>
      </c>
      <c r="M35">
        <v>113</v>
      </c>
      <c r="N35">
        <v>56</v>
      </c>
      <c r="O35">
        <v>9</v>
      </c>
      <c r="P35">
        <v>19</v>
      </c>
    </row>
    <row r="36" spans="1:16" x14ac:dyDescent="0.25">
      <c r="A36" s="10"/>
      <c r="B36" s="13" t="s">
        <v>44</v>
      </c>
      <c r="C36" s="9">
        <f>(L36+L37)/L38</f>
        <v>0.12424849699398798</v>
      </c>
      <c r="D36" s="9">
        <f>(M36+M37)/M38</f>
        <v>0.125</v>
      </c>
      <c r="E36" s="9">
        <f>(N36+N37)/N38</f>
        <v>0.13333333333333333</v>
      </c>
      <c r="F36" s="9">
        <f>(O36+O37)/O38</f>
        <v>0.13698630136986301</v>
      </c>
      <c r="G36" s="9">
        <f>(P36+P37)/P38</f>
        <v>6.7796610169491525E-2</v>
      </c>
      <c r="K36" t="s">
        <v>42</v>
      </c>
      <c r="L36">
        <v>71</v>
      </c>
      <c r="M36">
        <v>45</v>
      </c>
      <c r="N36">
        <v>19</v>
      </c>
      <c r="O36">
        <v>5</v>
      </c>
      <c r="P36">
        <v>2</v>
      </c>
    </row>
    <row r="37" spans="1:16" x14ac:dyDescent="0.25">
      <c r="A37" s="10"/>
      <c r="K37" t="s">
        <v>43</v>
      </c>
      <c r="L37">
        <v>53</v>
      </c>
      <c r="M37">
        <v>37</v>
      </c>
      <c r="N37">
        <v>9</v>
      </c>
      <c r="O37">
        <v>5</v>
      </c>
      <c r="P37">
        <v>2</v>
      </c>
    </row>
    <row r="38" spans="1:16" x14ac:dyDescent="0.25">
      <c r="A38" s="10"/>
      <c r="J38" t="s">
        <v>1</v>
      </c>
      <c r="L38">
        <v>998</v>
      </c>
      <c r="M38">
        <v>656</v>
      </c>
      <c r="N38">
        <v>210</v>
      </c>
      <c r="O38">
        <v>73</v>
      </c>
      <c r="P38">
        <v>59</v>
      </c>
    </row>
    <row r="39" spans="1:16" x14ac:dyDescent="0.25">
      <c r="A39" s="10"/>
      <c r="B39" t="s">
        <v>338</v>
      </c>
      <c r="C39" s="17">
        <f>C33+C34</f>
        <v>0.67835671342685377</v>
      </c>
      <c r="D39" s="17">
        <f>D33+D34</f>
        <v>0.7027439024390244</v>
      </c>
      <c r="E39" s="17">
        <f>E33+E34</f>
        <v>0.6</v>
      </c>
      <c r="F39" s="17">
        <f>F33+F34</f>
        <v>0.73972602739726023</v>
      </c>
      <c r="G39" s="17">
        <f>G33+G34</f>
        <v>0.61016949152542377</v>
      </c>
    </row>
    <row r="40" spans="1:16" x14ac:dyDescent="0.25">
      <c r="A40" s="10"/>
      <c r="B40" t="s">
        <v>41</v>
      </c>
      <c r="C40" s="17">
        <f t="shared" ref="C40:G41" si="2">C35</f>
        <v>0.19739478957915832</v>
      </c>
      <c r="D40" s="17">
        <f t="shared" si="2"/>
        <v>0.1722560975609756</v>
      </c>
      <c r="E40" s="17">
        <f t="shared" si="2"/>
        <v>0.26666666666666666</v>
      </c>
      <c r="F40" s="17">
        <f t="shared" si="2"/>
        <v>0.12328767123287671</v>
      </c>
      <c r="G40" s="17">
        <f t="shared" si="2"/>
        <v>0.32203389830508472</v>
      </c>
    </row>
    <row r="41" spans="1:16" x14ac:dyDescent="0.25">
      <c r="A41" s="10"/>
      <c r="B41" t="s">
        <v>44</v>
      </c>
      <c r="C41" s="17">
        <f t="shared" si="2"/>
        <v>0.12424849699398798</v>
      </c>
      <c r="D41" s="17">
        <f t="shared" si="2"/>
        <v>0.125</v>
      </c>
      <c r="E41" s="17">
        <f t="shared" si="2"/>
        <v>0.13333333333333333</v>
      </c>
      <c r="F41" s="17">
        <f t="shared" si="2"/>
        <v>0.13698630136986301</v>
      </c>
      <c r="G41" s="17">
        <f t="shared" si="2"/>
        <v>6.7796610169491525E-2</v>
      </c>
    </row>
    <row r="42" spans="1:16" x14ac:dyDescent="0.25">
      <c r="A42" s="10"/>
    </row>
    <row r="43" spans="1:16" x14ac:dyDescent="0.25">
      <c r="A43" s="10"/>
    </row>
    <row r="44" spans="1:16" x14ac:dyDescent="0.25">
      <c r="A44" s="10"/>
      <c r="J44" t="s">
        <v>156</v>
      </c>
    </row>
    <row r="45" spans="1:16" x14ac:dyDescent="0.25">
      <c r="A45" s="10"/>
      <c r="J45" t="s">
        <v>0</v>
      </c>
    </row>
    <row r="46" spans="1:16" x14ac:dyDescent="0.25">
      <c r="A46" s="10" t="str">
        <f>J44</f>
        <v>Freedoms importance -- Right to bear arms * Gender Crosstabulation</v>
      </c>
      <c r="L46" t="s">
        <v>1</v>
      </c>
      <c r="M46" t="s">
        <v>49</v>
      </c>
    </row>
    <row r="47" spans="1:16" ht="20" x14ac:dyDescent="0.25">
      <c r="A47" s="11"/>
      <c r="B47" s="1"/>
      <c r="C47" s="8" t="s">
        <v>38</v>
      </c>
      <c r="D47" s="8" t="str">
        <f>M47</f>
        <v>Male</v>
      </c>
      <c r="E47" s="8" t="str">
        <f>N47</f>
        <v>Female</v>
      </c>
      <c r="M47" t="s">
        <v>50</v>
      </c>
      <c r="N47" t="s">
        <v>51</v>
      </c>
    </row>
    <row r="48" spans="1:16" x14ac:dyDescent="0.25">
      <c r="A48" s="10"/>
      <c r="B48" s="13" t="s">
        <v>39</v>
      </c>
      <c r="C48" s="9">
        <f>L48/L53</f>
        <v>0.44800000000000001</v>
      </c>
      <c r="D48" s="9">
        <f>M48/M53</f>
        <v>0.4779874213836478</v>
      </c>
      <c r="E48" s="9">
        <f>N48/N53</f>
        <v>0.42065009560229444</v>
      </c>
      <c r="K48" t="s">
        <v>39</v>
      </c>
      <c r="L48">
        <v>448</v>
      </c>
      <c r="M48">
        <v>228</v>
      </c>
      <c r="N48">
        <v>220</v>
      </c>
    </row>
    <row r="49" spans="1:15" x14ac:dyDescent="0.25">
      <c r="A49" s="10"/>
      <c r="B49" s="13" t="s">
        <v>40</v>
      </c>
      <c r="C49" s="9">
        <f>L49/L53</f>
        <v>0.22900000000000001</v>
      </c>
      <c r="D49" s="9">
        <f>M49/M53</f>
        <v>0.23689727463312368</v>
      </c>
      <c r="E49" s="9">
        <f>N49/N53</f>
        <v>0.22179732313575526</v>
      </c>
      <c r="K49" t="s">
        <v>40</v>
      </c>
      <c r="L49">
        <v>229</v>
      </c>
      <c r="M49">
        <v>113</v>
      </c>
      <c r="N49">
        <v>116</v>
      </c>
    </row>
    <row r="50" spans="1:15" x14ac:dyDescent="0.25">
      <c r="A50" s="10"/>
      <c r="B50" s="13" t="s">
        <v>41</v>
      </c>
      <c r="C50" s="9">
        <f>L50/L53</f>
        <v>0.19800000000000001</v>
      </c>
      <c r="D50" s="9">
        <f>M50/M53</f>
        <v>0.16352201257861634</v>
      </c>
      <c r="E50" s="9">
        <f>N50/N53</f>
        <v>0.2294455066921606</v>
      </c>
      <c r="K50" t="s">
        <v>41</v>
      </c>
      <c r="L50">
        <v>198</v>
      </c>
      <c r="M50">
        <v>78</v>
      </c>
      <c r="N50">
        <v>120</v>
      </c>
    </row>
    <row r="51" spans="1:15" x14ac:dyDescent="0.25">
      <c r="A51" s="10"/>
      <c r="B51" s="13" t="s">
        <v>44</v>
      </c>
      <c r="C51" s="9">
        <f>(L51+L52)/L53</f>
        <v>0.125</v>
      </c>
      <c r="D51" s="9">
        <f>(M51+M52)/M53</f>
        <v>0.12159329140461216</v>
      </c>
      <c r="E51" s="9">
        <f>(N51+N52)/N53</f>
        <v>0.12810707456978968</v>
      </c>
      <c r="K51" t="s">
        <v>42</v>
      </c>
      <c r="L51">
        <v>72</v>
      </c>
      <c r="M51">
        <v>32</v>
      </c>
      <c r="N51">
        <v>40</v>
      </c>
    </row>
    <row r="52" spans="1:15" x14ac:dyDescent="0.25">
      <c r="A52" s="10"/>
      <c r="K52" t="s">
        <v>43</v>
      </c>
      <c r="L52">
        <v>53</v>
      </c>
      <c r="M52">
        <v>26</v>
      </c>
      <c r="N52">
        <v>27</v>
      </c>
    </row>
    <row r="53" spans="1:15" x14ac:dyDescent="0.25">
      <c r="A53" s="10"/>
      <c r="J53" t="s">
        <v>1</v>
      </c>
      <c r="L53">
        <v>1000</v>
      </c>
      <c r="M53">
        <v>477</v>
      </c>
      <c r="N53">
        <v>523</v>
      </c>
    </row>
    <row r="54" spans="1:15" x14ac:dyDescent="0.25">
      <c r="A54" s="10"/>
      <c r="B54" t="s">
        <v>338</v>
      </c>
      <c r="C54" s="17">
        <f>C48+C49</f>
        <v>0.67700000000000005</v>
      </c>
      <c r="D54" s="17">
        <f>D48+D49</f>
        <v>0.71488469601677151</v>
      </c>
      <c r="E54" s="17">
        <f>E48+E49</f>
        <v>0.64244741873804967</v>
      </c>
    </row>
    <row r="55" spans="1:15" x14ac:dyDescent="0.25">
      <c r="A55" s="10"/>
      <c r="B55" t="s">
        <v>41</v>
      </c>
      <c r="C55" s="17">
        <f t="shared" ref="C55:E56" si="3">C50</f>
        <v>0.19800000000000001</v>
      </c>
      <c r="D55" s="17">
        <f t="shared" si="3"/>
        <v>0.16352201257861634</v>
      </c>
      <c r="E55" s="17">
        <f t="shared" si="3"/>
        <v>0.2294455066921606</v>
      </c>
    </row>
    <row r="56" spans="1:15" x14ac:dyDescent="0.25">
      <c r="A56" s="10"/>
      <c r="B56" t="s">
        <v>44</v>
      </c>
      <c r="C56" s="17">
        <f t="shared" si="3"/>
        <v>0.125</v>
      </c>
      <c r="D56" s="17">
        <f t="shared" si="3"/>
        <v>0.12159329140461216</v>
      </c>
      <c r="E56" s="17">
        <f t="shared" si="3"/>
        <v>0.12810707456978968</v>
      </c>
    </row>
    <row r="57" spans="1:15" x14ac:dyDescent="0.25">
      <c r="A57" s="10"/>
    </row>
    <row r="58" spans="1:15" x14ac:dyDescent="0.25">
      <c r="A58" s="10"/>
    </row>
    <row r="59" spans="1:15" x14ac:dyDescent="0.25">
      <c r="A59" s="10"/>
      <c r="J59" t="s">
        <v>157</v>
      </c>
    </row>
    <row r="60" spans="1:15" x14ac:dyDescent="0.25">
      <c r="A60" s="10"/>
      <c r="J60" t="s">
        <v>0</v>
      </c>
    </row>
    <row r="61" spans="1:15" x14ac:dyDescent="0.25">
      <c r="A61" s="10" t="str">
        <f>J59</f>
        <v>Freedoms importance -- Right to bear arms * Collapsed Generation Cohorts Crosstabulation</v>
      </c>
      <c r="L61" t="s">
        <v>1</v>
      </c>
      <c r="M61" t="s">
        <v>16</v>
      </c>
    </row>
    <row r="62" spans="1:15" ht="120" x14ac:dyDescent="0.25">
      <c r="A62" s="11"/>
      <c r="B62" s="1"/>
      <c r="C62" s="8" t="s">
        <v>38</v>
      </c>
      <c r="D62" s="8" t="str">
        <f>M62</f>
        <v>Silent &amp; Boomer Generation (born before 1965)</v>
      </c>
      <c r="E62" s="8" t="str">
        <f>N62</f>
        <v>Generation X (born 1965-1980)</v>
      </c>
      <c r="F62" s="8" t="str">
        <f>O62</f>
        <v>Millennials &amp; Generation Z (born after 1980)</v>
      </c>
      <c r="G62" s="6"/>
      <c r="M62" t="s">
        <v>17</v>
      </c>
      <c r="N62" t="s">
        <v>18</v>
      </c>
      <c r="O62" t="s">
        <v>19</v>
      </c>
    </row>
    <row r="63" spans="1:15" x14ac:dyDescent="0.25">
      <c r="A63" s="10"/>
      <c r="B63" t="s">
        <v>39</v>
      </c>
      <c r="C63" s="9">
        <f>L63/L68</f>
        <v>0.44789579158316634</v>
      </c>
      <c r="D63" s="9">
        <f>M63/M68</f>
        <v>0.48135593220338985</v>
      </c>
      <c r="E63" s="9">
        <f>N63/N68</f>
        <v>0.50996015936254979</v>
      </c>
      <c r="F63" s="9">
        <f>O63/O68</f>
        <v>0.3915929203539823</v>
      </c>
      <c r="G63" s="7"/>
      <c r="K63" t="s">
        <v>39</v>
      </c>
      <c r="L63">
        <v>447</v>
      </c>
      <c r="M63">
        <v>142</v>
      </c>
      <c r="N63">
        <v>128</v>
      </c>
      <c r="O63">
        <v>177</v>
      </c>
    </row>
    <row r="64" spans="1:15" x14ac:dyDescent="0.25">
      <c r="A64" s="10"/>
      <c r="B64" t="s">
        <v>40</v>
      </c>
      <c r="C64" s="9">
        <f>L64/L68</f>
        <v>0.22945891783567135</v>
      </c>
      <c r="D64" s="9">
        <f>M64/M68</f>
        <v>0.1864406779661017</v>
      </c>
      <c r="E64" s="9">
        <f>N64/N68</f>
        <v>0.19521912350597609</v>
      </c>
      <c r="F64" s="9">
        <f>O64/O68</f>
        <v>0.27654867256637167</v>
      </c>
      <c r="G64" s="7"/>
      <c r="K64" t="s">
        <v>40</v>
      </c>
      <c r="L64">
        <v>229</v>
      </c>
      <c r="M64">
        <v>55</v>
      </c>
      <c r="N64">
        <v>49</v>
      </c>
      <c r="O64">
        <v>125</v>
      </c>
    </row>
    <row r="65" spans="1:15" x14ac:dyDescent="0.25">
      <c r="A65" s="10"/>
      <c r="B65" t="s">
        <v>41</v>
      </c>
      <c r="C65" s="9">
        <f>L65/L68</f>
        <v>0.19839679358717435</v>
      </c>
      <c r="D65" s="9">
        <f>M65/M68</f>
        <v>0.2135593220338983</v>
      </c>
      <c r="E65" s="9">
        <f>N65/N68</f>
        <v>0.15936254980079681</v>
      </c>
      <c r="F65" s="9">
        <f>O65/O68</f>
        <v>0.21017699115044247</v>
      </c>
      <c r="G65" s="7"/>
      <c r="K65" t="s">
        <v>41</v>
      </c>
      <c r="L65">
        <v>198</v>
      </c>
      <c r="M65">
        <v>63</v>
      </c>
      <c r="N65">
        <v>40</v>
      </c>
      <c r="O65">
        <v>95</v>
      </c>
    </row>
    <row r="66" spans="1:15" x14ac:dyDescent="0.25">
      <c r="A66" s="10"/>
      <c r="B66" t="s">
        <v>44</v>
      </c>
      <c r="C66" s="9">
        <f>(L66+L67)/L68</f>
        <v>0.12424849699398798</v>
      </c>
      <c r="D66" s="9">
        <f>(M66+M67)/M68</f>
        <v>0.11864406779661017</v>
      </c>
      <c r="E66" s="9">
        <f>(N66+N67)/N68</f>
        <v>0.13545816733067728</v>
      </c>
      <c r="F66" s="9">
        <f>(O66+O67)/O68</f>
        <v>0.12168141592920353</v>
      </c>
      <c r="G66" s="7"/>
      <c r="K66" t="s">
        <v>42</v>
      </c>
      <c r="L66">
        <v>71</v>
      </c>
      <c r="M66">
        <v>13</v>
      </c>
      <c r="N66">
        <v>21</v>
      </c>
      <c r="O66">
        <v>37</v>
      </c>
    </row>
    <row r="67" spans="1:15" x14ac:dyDescent="0.25">
      <c r="A67" s="10"/>
      <c r="K67" t="s">
        <v>43</v>
      </c>
      <c r="L67">
        <v>53</v>
      </c>
      <c r="M67">
        <v>22</v>
      </c>
      <c r="N67">
        <v>13</v>
      </c>
      <c r="O67">
        <v>18</v>
      </c>
    </row>
    <row r="68" spans="1:15" x14ac:dyDescent="0.25">
      <c r="A68" s="10"/>
      <c r="J68" t="s">
        <v>1</v>
      </c>
      <c r="L68">
        <v>998</v>
      </c>
      <c r="M68">
        <v>295</v>
      </c>
      <c r="N68">
        <v>251</v>
      </c>
      <c r="O68">
        <v>452</v>
      </c>
    </row>
    <row r="69" spans="1:15" x14ac:dyDescent="0.25">
      <c r="A69" s="10"/>
      <c r="B69" t="s">
        <v>338</v>
      </c>
      <c r="C69" s="17">
        <f>C63+C64</f>
        <v>0.67735470941883769</v>
      </c>
      <c r="D69" s="17">
        <f>D63+D64</f>
        <v>0.66779661016949154</v>
      </c>
      <c r="E69" s="17">
        <f>E63+E64</f>
        <v>0.70517928286852594</v>
      </c>
      <c r="F69" s="17">
        <f>F63+F64</f>
        <v>0.66814159292035402</v>
      </c>
    </row>
    <row r="70" spans="1:15" x14ac:dyDescent="0.25">
      <c r="A70" s="10"/>
      <c r="B70" t="s">
        <v>41</v>
      </c>
      <c r="C70" s="17">
        <f t="shared" ref="C70:F71" si="4">C65</f>
        <v>0.19839679358717435</v>
      </c>
      <c r="D70" s="17">
        <f t="shared" si="4"/>
        <v>0.2135593220338983</v>
      </c>
      <c r="E70" s="17">
        <f t="shared" si="4"/>
        <v>0.15936254980079681</v>
      </c>
      <c r="F70" s="17">
        <f t="shared" si="4"/>
        <v>0.21017699115044247</v>
      </c>
    </row>
    <row r="71" spans="1:15" x14ac:dyDescent="0.25">
      <c r="A71" s="10"/>
      <c r="B71" t="s">
        <v>44</v>
      </c>
      <c r="C71" s="17">
        <f t="shared" si="4"/>
        <v>0.12424849699398798</v>
      </c>
      <c r="D71" s="17">
        <f t="shared" si="4"/>
        <v>0.11864406779661017</v>
      </c>
      <c r="E71" s="17">
        <f t="shared" si="4"/>
        <v>0.13545816733067728</v>
      </c>
      <c r="F71" s="17">
        <f t="shared" si="4"/>
        <v>0.12168141592920353</v>
      </c>
    </row>
    <row r="72" spans="1:15" x14ac:dyDescent="0.25">
      <c r="A72" s="10"/>
    </row>
    <row r="73" spans="1:15" x14ac:dyDescent="0.25">
      <c r="A73" s="10"/>
    </row>
    <row r="74" spans="1:15" x14ac:dyDescent="0.25">
      <c r="A74" s="10"/>
      <c r="J74" t="s">
        <v>158</v>
      </c>
    </row>
    <row r="75" spans="1:15" x14ac:dyDescent="0.25">
      <c r="A75" s="10"/>
      <c r="J75" t="s">
        <v>0</v>
      </c>
    </row>
    <row r="76" spans="1:15" x14ac:dyDescent="0.25">
      <c r="A76" s="10" t="str">
        <f>J74</f>
        <v>Freedoms importance -- Right to bear arms * Collapsed Education Status Crosstabulation</v>
      </c>
      <c r="L76" t="s">
        <v>1</v>
      </c>
      <c r="M76" t="s">
        <v>20</v>
      </c>
    </row>
    <row r="77" spans="1:15" ht="80" x14ac:dyDescent="0.25">
      <c r="A77" s="11"/>
      <c r="B77" s="1"/>
      <c r="C77" s="8" t="s">
        <v>38</v>
      </c>
      <c r="D77" s="8" t="str">
        <f>M77</f>
        <v>No HS/HS Graduate</v>
      </c>
      <c r="E77" s="8" t="str">
        <f>N77</f>
        <v>Some College/2-year degree</v>
      </c>
      <c r="F77" s="8" t="str">
        <f>O77</f>
        <v>4-year degree/Post-Graduate Degree</v>
      </c>
      <c r="G77" s="6"/>
      <c r="M77" t="s">
        <v>21</v>
      </c>
      <c r="N77" t="s">
        <v>22</v>
      </c>
      <c r="O77" t="s">
        <v>23</v>
      </c>
    </row>
    <row r="78" spans="1:15" x14ac:dyDescent="0.25">
      <c r="A78" s="10"/>
      <c r="B78" s="13" t="s">
        <v>39</v>
      </c>
      <c r="C78" s="9">
        <f>L78/L83</f>
        <v>0.44889779559118237</v>
      </c>
      <c r="D78" s="9">
        <f>M78/M83</f>
        <v>0.496</v>
      </c>
      <c r="E78" s="9">
        <f>N78/N83</f>
        <v>0.49666666666666665</v>
      </c>
      <c r="F78" s="9">
        <f>O78/O83</f>
        <v>0.34984520123839008</v>
      </c>
      <c r="G78" s="7"/>
      <c r="K78" t="s">
        <v>39</v>
      </c>
      <c r="L78">
        <v>448</v>
      </c>
      <c r="M78">
        <v>186</v>
      </c>
      <c r="N78">
        <v>149</v>
      </c>
      <c r="O78">
        <v>113</v>
      </c>
    </row>
    <row r="79" spans="1:15" x14ac:dyDescent="0.25">
      <c r="A79" s="10"/>
      <c r="B79" s="13" t="s">
        <v>40</v>
      </c>
      <c r="C79" s="9">
        <f>L79/L83</f>
        <v>0.22945891783567135</v>
      </c>
      <c r="D79" s="9">
        <f>M79/M83</f>
        <v>0.27466666666666667</v>
      </c>
      <c r="E79" s="9">
        <f>N79/N83</f>
        <v>0.18</v>
      </c>
      <c r="F79" s="9">
        <f>O79/O83</f>
        <v>0.22291021671826625</v>
      </c>
      <c r="G79" s="7"/>
      <c r="K79" t="s">
        <v>40</v>
      </c>
      <c r="L79">
        <v>229</v>
      </c>
      <c r="M79">
        <v>103</v>
      </c>
      <c r="N79">
        <v>54</v>
      </c>
      <c r="O79">
        <v>72</v>
      </c>
    </row>
    <row r="80" spans="1:15" x14ac:dyDescent="0.25">
      <c r="A80" s="10"/>
      <c r="B80" s="13" t="s">
        <v>41</v>
      </c>
      <c r="C80" s="9">
        <f>L80/L83</f>
        <v>0.19739478957915832</v>
      </c>
      <c r="D80" s="9">
        <f>M80/M83</f>
        <v>0.152</v>
      </c>
      <c r="E80" s="9">
        <f>N80/N83</f>
        <v>0.22666666666666666</v>
      </c>
      <c r="F80" s="9">
        <f>O80/O83</f>
        <v>0.22291021671826625</v>
      </c>
      <c r="G80" s="7"/>
      <c r="K80" t="s">
        <v>41</v>
      </c>
      <c r="L80">
        <v>197</v>
      </c>
      <c r="M80">
        <v>57</v>
      </c>
      <c r="N80">
        <v>68</v>
      </c>
      <c r="O80">
        <v>72</v>
      </c>
    </row>
    <row r="81" spans="1:16" x14ac:dyDescent="0.25">
      <c r="A81" s="10"/>
      <c r="B81" s="13" t="s">
        <v>44</v>
      </c>
      <c r="C81" s="9">
        <f>(L81+L82)/L83</f>
        <v>0.12424849699398798</v>
      </c>
      <c r="D81" s="9">
        <f>(M81+M82)/M83</f>
        <v>7.7333333333333337E-2</v>
      </c>
      <c r="E81" s="9">
        <f>(N81+N82)/N83</f>
        <v>9.6666666666666665E-2</v>
      </c>
      <c r="F81" s="9">
        <f>(O81+O82)/O83</f>
        <v>0.2043343653250774</v>
      </c>
      <c r="G81" s="7"/>
      <c r="K81" t="s">
        <v>42</v>
      </c>
      <c r="L81">
        <v>71</v>
      </c>
      <c r="M81">
        <v>17</v>
      </c>
      <c r="N81">
        <v>18</v>
      </c>
      <c r="O81">
        <v>36</v>
      </c>
    </row>
    <row r="82" spans="1:16" x14ac:dyDescent="0.25">
      <c r="A82" s="10"/>
      <c r="K82" t="s">
        <v>43</v>
      </c>
      <c r="L82">
        <v>53</v>
      </c>
      <c r="M82">
        <v>12</v>
      </c>
      <c r="N82">
        <v>11</v>
      </c>
      <c r="O82">
        <v>30</v>
      </c>
    </row>
    <row r="83" spans="1:16" x14ac:dyDescent="0.25">
      <c r="A83" s="10"/>
      <c r="J83" t="s">
        <v>1</v>
      </c>
      <c r="L83">
        <v>998</v>
      </c>
      <c r="M83">
        <v>375</v>
      </c>
      <c r="N83">
        <v>300</v>
      </c>
      <c r="O83">
        <v>323</v>
      </c>
    </row>
    <row r="84" spans="1:16" x14ac:dyDescent="0.25">
      <c r="A84" s="10"/>
      <c r="B84" t="s">
        <v>338</v>
      </c>
      <c r="C84" s="17">
        <f>C78+C79</f>
        <v>0.67835671342685377</v>
      </c>
      <c r="D84" s="17">
        <f>D78+D79</f>
        <v>0.77066666666666661</v>
      </c>
      <c r="E84" s="17">
        <f>E78+E79</f>
        <v>0.67666666666666664</v>
      </c>
      <c r="F84" s="17">
        <f>F78+F79</f>
        <v>0.5727554179566563</v>
      </c>
    </row>
    <row r="85" spans="1:16" x14ac:dyDescent="0.25">
      <c r="A85" s="10"/>
      <c r="B85" t="s">
        <v>41</v>
      </c>
      <c r="C85" s="17">
        <f t="shared" ref="C85:F86" si="5">C80</f>
        <v>0.19739478957915832</v>
      </c>
      <c r="D85" s="17">
        <f t="shared" si="5"/>
        <v>0.152</v>
      </c>
      <c r="E85" s="17">
        <f t="shared" si="5"/>
        <v>0.22666666666666666</v>
      </c>
      <c r="F85" s="17">
        <f t="shared" si="5"/>
        <v>0.22291021671826625</v>
      </c>
    </row>
    <row r="86" spans="1:16" x14ac:dyDescent="0.25">
      <c r="A86" s="10"/>
      <c r="B86" t="s">
        <v>44</v>
      </c>
      <c r="C86" s="17">
        <f t="shared" si="5"/>
        <v>0.12424849699398798</v>
      </c>
      <c r="D86" s="17">
        <f t="shared" si="5"/>
        <v>7.7333333333333337E-2</v>
      </c>
      <c r="E86" s="17">
        <f t="shared" si="5"/>
        <v>9.6666666666666665E-2</v>
      </c>
      <c r="F86" s="17">
        <f t="shared" si="5"/>
        <v>0.2043343653250774</v>
      </c>
    </row>
    <row r="87" spans="1:16" x14ac:dyDescent="0.25">
      <c r="A87" s="10"/>
    </row>
    <row r="88" spans="1:16" x14ac:dyDescent="0.25">
      <c r="A88" s="10"/>
    </row>
    <row r="89" spans="1:16" x14ac:dyDescent="0.25">
      <c r="A89" s="10"/>
      <c r="J89" t="s">
        <v>159</v>
      </c>
    </row>
    <row r="90" spans="1:16" x14ac:dyDescent="0.25">
      <c r="A90" s="10"/>
      <c r="J90" t="s">
        <v>0</v>
      </c>
    </row>
    <row r="91" spans="1:16" x14ac:dyDescent="0.25">
      <c r="A91" s="10" t="str">
        <f>J89</f>
        <v>Freedoms importance -- Right to bear arms * NC Region assigned by Zip Code Crosstabulation</v>
      </c>
      <c r="L91" t="s">
        <v>1</v>
      </c>
      <c r="M91" t="s">
        <v>24</v>
      </c>
    </row>
    <row r="92" spans="1:16" ht="60" x14ac:dyDescent="0.25">
      <c r="A92" s="11"/>
      <c r="B92" s="1"/>
      <c r="C92" s="8" t="s">
        <v>38</v>
      </c>
      <c r="D92" s="8" t="str">
        <f>M92</f>
        <v>Central City</v>
      </c>
      <c r="E92" s="8" t="str">
        <f>N92</f>
        <v>Urban Suburb</v>
      </c>
      <c r="F92" s="8" t="str">
        <f>O92</f>
        <v>Surrounding Suburban County</v>
      </c>
      <c r="G92" s="8" t="str">
        <f>P92</f>
        <v>Rural County</v>
      </c>
      <c r="M92" t="s">
        <v>25</v>
      </c>
      <c r="N92" t="s">
        <v>26</v>
      </c>
      <c r="O92" t="s">
        <v>27</v>
      </c>
      <c r="P92" t="s">
        <v>28</v>
      </c>
    </row>
    <row r="93" spans="1:16" x14ac:dyDescent="0.25">
      <c r="A93" s="10"/>
      <c r="B93" s="13" t="s">
        <v>39</v>
      </c>
      <c r="C93" s="9">
        <f>L93/L98</f>
        <v>0.44844844844844844</v>
      </c>
      <c r="D93" s="9">
        <f>M93/M98</f>
        <v>0.40065146579804561</v>
      </c>
      <c r="E93" s="9">
        <f>N93/N98</f>
        <v>0.49019607843137253</v>
      </c>
      <c r="F93" s="9">
        <f>O93/O98</f>
        <v>0.45247148288973382</v>
      </c>
      <c r="G93" s="9">
        <f>P93/P98</f>
        <v>0.46551724137931033</v>
      </c>
      <c r="K93" t="s">
        <v>39</v>
      </c>
      <c r="L93">
        <v>448</v>
      </c>
      <c r="M93">
        <v>123</v>
      </c>
      <c r="N93">
        <v>125</v>
      </c>
      <c r="O93">
        <v>119</v>
      </c>
      <c r="P93">
        <v>81</v>
      </c>
    </row>
    <row r="94" spans="1:16" x14ac:dyDescent="0.25">
      <c r="A94" s="10"/>
      <c r="B94" s="13" t="s">
        <v>40</v>
      </c>
      <c r="C94" s="9">
        <f>L94/L98</f>
        <v>0.22822822822822822</v>
      </c>
      <c r="D94" s="9">
        <f>M94/M98</f>
        <v>0.21172638436482086</v>
      </c>
      <c r="E94" s="9">
        <f>N94/N98</f>
        <v>0.15294117647058825</v>
      </c>
      <c r="F94" s="9">
        <f>O94/O98</f>
        <v>0.32319391634980987</v>
      </c>
      <c r="G94" s="9">
        <f>P94/P98</f>
        <v>0.22413793103448276</v>
      </c>
      <c r="K94" t="s">
        <v>40</v>
      </c>
      <c r="L94">
        <v>228</v>
      </c>
      <c r="M94">
        <v>65</v>
      </c>
      <c r="N94">
        <v>39</v>
      </c>
      <c r="O94">
        <v>85</v>
      </c>
      <c r="P94">
        <v>39</v>
      </c>
    </row>
    <row r="95" spans="1:16" x14ac:dyDescent="0.25">
      <c r="A95" s="10"/>
      <c r="B95" s="13" t="s">
        <v>41</v>
      </c>
      <c r="C95" s="9">
        <f>L95/L98</f>
        <v>0.19719719719719719</v>
      </c>
      <c r="D95" s="9">
        <f>M95/M98</f>
        <v>0.23127035830618892</v>
      </c>
      <c r="E95" s="9">
        <f>N95/N98</f>
        <v>0.21176470588235294</v>
      </c>
      <c r="F95" s="9">
        <f>O95/O98</f>
        <v>0.14448669201520911</v>
      </c>
      <c r="G95" s="9">
        <f>P95/P98</f>
        <v>0.19540229885057472</v>
      </c>
      <c r="K95" t="s">
        <v>41</v>
      </c>
      <c r="L95">
        <v>197</v>
      </c>
      <c r="M95">
        <v>71</v>
      </c>
      <c r="N95">
        <v>54</v>
      </c>
      <c r="O95">
        <v>38</v>
      </c>
      <c r="P95">
        <v>34</v>
      </c>
    </row>
    <row r="96" spans="1:16" x14ac:dyDescent="0.25">
      <c r="A96" s="10"/>
      <c r="B96" s="13" t="s">
        <v>44</v>
      </c>
      <c r="C96" s="9">
        <f>(L96+L97)/L98</f>
        <v>0.12612612612612611</v>
      </c>
      <c r="D96" s="9">
        <f>(M96+M97)/M98</f>
        <v>0.15635179153094461</v>
      </c>
      <c r="E96" s="9">
        <f>(N96+N97)/N98</f>
        <v>0.14509803921568629</v>
      </c>
      <c r="F96" s="9">
        <f>(O96+O97)/O98</f>
        <v>7.9847908745247151E-2</v>
      </c>
      <c r="G96" s="9">
        <f>(P96+P97)/P98</f>
        <v>0.11494252873563218</v>
      </c>
      <c r="K96" t="s">
        <v>42</v>
      </c>
      <c r="L96">
        <v>72</v>
      </c>
      <c r="M96">
        <v>32</v>
      </c>
      <c r="N96">
        <v>21</v>
      </c>
      <c r="O96">
        <v>9</v>
      </c>
      <c r="P96">
        <v>10</v>
      </c>
    </row>
    <row r="97" spans="1:16" x14ac:dyDescent="0.25">
      <c r="A97" s="10"/>
      <c r="K97" t="s">
        <v>43</v>
      </c>
      <c r="L97">
        <v>54</v>
      </c>
      <c r="M97">
        <v>16</v>
      </c>
      <c r="N97">
        <v>16</v>
      </c>
      <c r="O97">
        <v>12</v>
      </c>
      <c r="P97">
        <v>10</v>
      </c>
    </row>
    <row r="98" spans="1:16" x14ac:dyDescent="0.25">
      <c r="A98" s="10"/>
      <c r="J98" t="s">
        <v>1</v>
      </c>
      <c r="L98">
        <v>999</v>
      </c>
      <c r="M98">
        <v>307</v>
      </c>
      <c r="N98">
        <v>255</v>
      </c>
      <c r="O98">
        <v>263</v>
      </c>
      <c r="P98">
        <v>174</v>
      </c>
    </row>
    <row r="99" spans="1:16" x14ac:dyDescent="0.25">
      <c r="A99" s="10"/>
      <c r="B99" t="s">
        <v>338</v>
      </c>
      <c r="C99" s="17">
        <f>C93+C94</f>
        <v>0.67667667667667664</v>
      </c>
      <c r="D99" s="17">
        <f>D93+D94</f>
        <v>0.6123778501628665</v>
      </c>
      <c r="E99" s="17">
        <f>E93+E94</f>
        <v>0.64313725490196072</v>
      </c>
      <c r="F99" s="17">
        <f>F93+F94</f>
        <v>0.7756653992395437</v>
      </c>
      <c r="G99" s="17">
        <f>G93+G94</f>
        <v>0.68965517241379315</v>
      </c>
    </row>
    <row r="100" spans="1:16" x14ac:dyDescent="0.25">
      <c r="A100" s="10"/>
      <c r="B100" t="s">
        <v>41</v>
      </c>
      <c r="C100" s="17">
        <f t="shared" ref="C100:G101" si="6">C95</f>
        <v>0.19719719719719719</v>
      </c>
      <c r="D100" s="17">
        <f t="shared" si="6"/>
        <v>0.23127035830618892</v>
      </c>
      <c r="E100" s="17">
        <f t="shared" si="6"/>
        <v>0.21176470588235294</v>
      </c>
      <c r="F100" s="17">
        <f t="shared" si="6"/>
        <v>0.14448669201520911</v>
      </c>
      <c r="G100" s="17">
        <f t="shared" si="6"/>
        <v>0.19540229885057472</v>
      </c>
    </row>
    <row r="101" spans="1:16" x14ac:dyDescent="0.25">
      <c r="A101" s="10"/>
      <c r="B101" t="s">
        <v>44</v>
      </c>
      <c r="C101" s="17">
        <f t="shared" si="6"/>
        <v>0.12612612612612611</v>
      </c>
      <c r="D101" s="17">
        <f t="shared" si="6"/>
        <v>0.15635179153094461</v>
      </c>
      <c r="E101" s="17">
        <f t="shared" si="6"/>
        <v>0.14509803921568629</v>
      </c>
      <c r="F101" s="17">
        <f t="shared" si="6"/>
        <v>7.9847908745247151E-2</v>
      </c>
      <c r="G101" s="17">
        <f t="shared" si="6"/>
        <v>0.11494252873563218</v>
      </c>
    </row>
    <row r="102" spans="1:16" x14ac:dyDescent="0.25">
      <c r="A102" s="10"/>
    </row>
    <row r="103" spans="1:16" x14ac:dyDescent="0.25">
      <c r="A103" s="10"/>
    </row>
    <row r="104" spans="1:16" x14ac:dyDescent="0.25">
      <c r="A104" s="10"/>
      <c r="J104" t="s">
        <v>160</v>
      </c>
    </row>
    <row r="105" spans="1:16" x14ac:dyDescent="0.25">
      <c r="A105" s="10"/>
      <c r="J105" t="s">
        <v>0</v>
      </c>
    </row>
    <row r="106" spans="1:16" x14ac:dyDescent="0.25">
      <c r="A106" s="10" t="str">
        <f>J104</f>
        <v>Freedoms importance -- Right to bear arms * Collapsed Political Interest Crosstabulation</v>
      </c>
      <c r="L106" t="s">
        <v>1</v>
      </c>
      <c r="M106" t="s">
        <v>29</v>
      </c>
    </row>
    <row r="107" spans="1:16" ht="80" x14ac:dyDescent="0.25">
      <c r="A107" s="11"/>
      <c r="B107" s="1"/>
      <c r="C107" s="8" t="s">
        <v>38</v>
      </c>
      <c r="D107" s="8" t="str">
        <f>M107</f>
        <v>Most of the time</v>
      </c>
      <c r="E107" s="8" t="str">
        <f>N107</f>
        <v>Some of the time/Only now and then</v>
      </c>
      <c r="F107" s="8" t="str">
        <f>O107</f>
        <v>Hardly at all/Don't know</v>
      </c>
      <c r="G107" s="6"/>
      <c r="M107" t="s">
        <v>30</v>
      </c>
      <c r="N107" t="s">
        <v>31</v>
      </c>
      <c r="O107" t="s">
        <v>32</v>
      </c>
    </row>
    <row r="108" spans="1:16" x14ac:dyDescent="0.25">
      <c r="A108" s="10"/>
      <c r="B108" s="13" t="s">
        <v>39</v>
      </c>
      <c r="C108" s="9">
        <f>L108/L113</f>
        <v>0.44889779559118237</v>
      </c>
      <c r="D108" s="9">
        <f>M108/M113</f>
        <v>0.46990740740740738</v>
      </c>
      <c r="E108" s="9">
        <f>N108/N113</f>
        <v>0.44608879492600423</v>
      </c>
      <c r="F108" s="9">
        <f>O108/O113</f>
        <v>0.36559139784946237</v>
      </c>
      <c r="G108" s="7"/>
      <c r="K108" t="s">
        <v>39</v>
      </c>
      <c r="L108">
        <v>448</v>
      </c>
      <c r="M108">
        <v>203</v>
      </c>
      <c r="N108">
        <v>211</v>
      </c>
      <c r="O108">
        <v>34</v>
      </c>
    </row>
    <row r="109" spans="1:16" x14ac:dyDescent="0.25">
      <c r="A109" s="10"/>
      <c r="B109" s="13" t="s">
        <v>40</v>
      </c>
      <c r="C109" s="9">
        <f>L109/L113</f>
        <v>0.22845691382765532</v>
      </c>
      <c r="D109" s="9">
        <f>M109/M113</f>
        <v>0.19444444444444445</v>
      </c>
      <c r="E109" s="9">
        <f>N109/N113</f>
        <v>0.2452431289640592</v>
      </c>
      <c r="F109" s="9">
        <f>O109/O113</f>
        <v>0.30107526881720431</v>
      </c>
      <c r="G109" s="7"/>
      <c r="K109" t="s">
        <v>40</v>
      </c>
      <c r="L109">
        <v>228</v>
      </c>
      <c r="M109">
        <v>84</v>
      </c>
      <c r="N109">
        <v>116</v>
      </c>
      <c r="O109">
        <v>28</v>
      </c>
    </row>
    <row r="110" spans="1:16" x14ac:dyDescent="0.25">
      <c r="A110" s="10"/>
      <c r="B110" s="13" t="s">
        <v>41</v>
      </c>
      <c r="C110" s="9">
        <f>L110/L113</f>
        <v>0.19839679358717435</v>
      </c>
      <c r="D110" s="9">
        <f>M110/M113</f>
        <v>0.1875</v>
      </c>
      <c r="E110" s="9">
        <f>N110/N113</f>
        <v>0.21353065539112051</v>
      </c>
      <c r="F110" s="9">
        <f>O110/O113</f>
        <v>0.17204301075268819</v>
      </c>
      <c r="G110" s="7"/>
      <c r="K110" t="s">
        <v>41</v>
      </c>
      <c r="L110">
        <v>198</v>
      </c>
      <c r="M110">
        <v>81</v>
      </c>
      <c r="N110">
        <v>101</v>
      </c>
      <c r="O110">
        <v>16</v>
      </c>
    </row>
    <row r="111" spans="1:16" x14ac:dyDescent="0.25">
      <c r="A111" s="10"/>
      <c r="B111" s="13" t="s">
        <v>44</v>
      </c>
      <c r="C111" s="9">
        <f>(L111+L112)/L113</f>
        <v>0.12424849699398798</v>
      </c>
      <c r="D111" s="9">
        <f>(M111+M112)/M113</f>
        <v>0.14814814814814814</v>
      </c>
      <c r="E111" s="9">
        <f>(N111+N112)/N113</f>
        <v>9.5137420718816063E-2</v>
      </c>
      <c r="F111" s="9">
        <f>(O111+O112)/O113</f>
        <v>0.16129032258064516</v>
      </c>
      <c r="G111" s="7"/>
      <c r="K111" t="s">
        <v>42</v>
      </c>
      <c r="L111">
        <v>71</v>
      </c>
      <c r="M111">
        <v>39</v>
      </c>
      <c r="N111">
        <v>21</v>
      </c>
      <c r="O111">
        <v>11</v>
      </c>
    </row>
    <row r="112" spans="1:16" x14ac:dyDescent="0.25">
      <c r="A112" s="10"/>
      <c r="K112" t="s">
        <v>43</v>
      </c>
      <c r="L112">
        <v>53</v>
      </c>
      <c r="M112">
        <v>25</v>
      </c>
      <c r="N112">
        <v>24</v>
      </c>
      <c r="O112">
        <v>4</v>
      </c>
    </row>
    <row r="113" spans="1:16" x14ac:dyDescent="0.25">
      <c r="A113" s="10"/>
      <c r="J113" t="s">
        <v>1</v>
      </c>
      <c r="L113">
        <v>998</v>
      </c>
      <c r="M113">
        <v>432</v>
      </c>
      <c r="N113">
        <v>473</v>
      </c>
      <c r="O113">
        <v>93</v>
      </c>
    </row>
    <row r="114" spans="1:16" x14ac:dyDescent="0.25">
      <c r="A114" s="10"/>
      <c r="B114" t="s">
        <v>338</v>
      </c>
      <c r="C114" s="17">
        <f>C108+C109</f>
        <v>0.67735470941883769</v>
      </c>
      <c r="D114" s="17">
        <f>D108+D109</f>
        <v>0.66435185185185186</v>
      </c>
      <c r="E114" s="17">
        <f>E108+E109</f>
        <v>0.69133192389006348</v>
      </c>
      <c r="F114" s="17">
        <f>F108+F109</f>
        <v>0.66666666666666674</v>
      </c>
    </row>
    <row r="115" spans="1:16" x14ac:dyDescent="0.25">
      <c r="A115" s="10"/>
      <c r="B115" t="s">
        <v>41</v>
      </c>
      <c r="C115" s="17">
        <f t="shared" ref="C115:F116" si="7">C110</f>
        <v>0.19839679358717435</v>
      </c>
      <c r="D115" s="17">
        <f t="shared" si="7"/>
        <v>0.1875</v>
      </c>
      <c r="E115" s="17">
        <f t="shared" si="7"/>
        <v>0.21353065539112051</v>
      </c>
      <c r="F115" s="17">
        <f t="shared" si="7"/>
        <v>0.17204301075268819</v>
      </c>
    </row>
    <row r="116" spans="1:16" x14ac:dyDescent="0.25">
      <c r="A116" s="10"/>
      <c r="B116" t="s">
        <v>44</v>
      </c>
      <c r="C116" s="17">
        <f t="shared" si="7"/>
        <v>0.12424849699398798</v>
      </c>
      <c r="D116" s="17">
        <f t="shared" si="7"/>
        <v>0.14814814814814814</v>
      </c>
      <c r="E116" s="17">
        <f t="shared" si="7"/>
        <v>9.5137420718816063E-2</v>
      </c>
      <c r="F116" s="17">
        <f t="shared" si="7"/>
        <v>0.16129032258064516</v>
      </c>
    </row>
    <row r="117" spans="1:16" x14ac:dyDescent="0.25">
      <c r="A117" s="10"/>
    </row>
    <row r="118" spans="1:16" x14ac:dyDescent="0.25">
      <c r="A118" s="10"/>
    </row>
    <row r="119" spans="1:16" x14ac:dyDescent="0.25">
      <c r="A119" s="10"/>
      <c r="J119" t="s">
        <v>161</v>
      </c>
    </row>
    <row r="120" spans="1:16" x14ac:dyDescent="0.25">
      <c r="A120" s="10"/>
      <c r="J120" t="s">
        <v>0</v>
      </c>
    </row>
    <row r="121" spans="1:16" x14ac:dyDescent="0.25">
      <c r="A121" s="10" t="str">
        <f>J119</f>
        <v>Freedoms importance -- Right to bear arms * Presidential Vote Choice in 2024 (Collapsed) Crosstabulation</v>
      </c>
      <c r="L121" t="s">
        <v>1</v>
      </c>
      <c r="M121" t="s">
        <v>33</v>
      </c>
    </row>
    <row r="122" spans="1:16" ht="108" customHeight="1" x14ac:dyDescent="0.25">
      <c r="A122" s="11"/>
      <c r="B122" s="1"/>
      <c r="C122" s="8" t="s">
        <v>38</v>
      </c>
      <c r="D122" s="8" t="str">
        <f>M122</f>
        <v>Voted for Kamala Harris for President in 2024</v>
      </c>
      <c r="E122" s="8" t="str">
        <f>N122</f>
        <v>Voted for Donald Trump for President in 2024</v>
      </c>
      <c r="F122" s="8" t="str">
        <f>O122</f>
        <v>Voted for third party candidate in 2024</v>
      </c>
      <c r="G122" s="8" t="str">
        <f>P122</f>
        <v>Did not vote for President in 2024</v>
      </c>
      <c r="M122" t="s">
        <v>34</v>
      </c>
      <c r="N122" t="s">
        <v>35</v>
      </c>
      <c r="O122" t="s">
        <v>36</v>
      </c>
      <c r="P122" t="s">
        <v>37</v>
      </c>
    </row>
    <row r="123" spans="1:16" x14ac:dyDescent="0.25">
      <c r="A123" s="10"/>
      <c r="B123" s="13" t="s">
        <v>39</v>
      </c>
      <c r="C123" s="9">
        <f>L123/L128</f>
        <v>0.44800000000000001</v>
      </c>
      <c r="D123" s="9">
        <f>M123/M128</f>
        <v>0.25</v>
      </c>
      <c r="E123" s="9">
        <f>N123/N128</f>
        <v>0.66165413533834583</v>
      </c>
      <c r="F123" s="9">
        <f>O123/O128</f>
        <v>0.5</v>
      </c>
      <c r="G123" s="9">
        <f>P123/P128</f>
        <v>0.4</v>
      </c>
      <c r="K123" t="s">
        <v>39</v>
      </c>
      <c r="L123">
        <v>448</v>
      </c>
      <c r="M123">
        <v>95</v>
      </c>
      <c r="N123">
        <v>264</v>
      </c>
      <c r="O123">
        <v>3</v>
      </c>
      <c r="P123">
        <v>86</v>
      </c>
    </row>
    <row r="124" spans="1:16" x14ac:dyDescent="0.25">
      <c r="A124" s="10"/>
      <c r="B124" s="13" t="s">
        <v>40</v>
      </c>
      <c r="C124" s="9">
        <f>L124/L128</f>
        <v>0.22900000000000001</v>
      </c>
      <c r="D124" s="9">
        <f>M124/M128</f>
        <v>0.2131578947368421</v>
      </c>
      <c r="E124" s="9">
        <f>N124/N128</f>
        <v>0.22556390977443608</v>
      </c>
      <c r="F124" s="9">
        <f>O124/O128</f>
        <v>0.33333333333333331</v>
      </c>
      <c r="G124" s="9">
        <f>P124/P128</f>
        <v>0.26046511627906976</v>
      </c>
      <c r="K124" t="s">
        <v>40</v>
      </c>
      <c r="L124">
        <v>229</v>
      </c>
      <c r="M124">
        <v>81</v>
      </c>
      <c r="N124">
        <v>90</v>
      </c>
      <c r="O124">
        <v>2</v>
      </c>
      <c r="P124">
        <v>56</v>
      </c>
    </row>
    <row r="125" spans="1:16" x14ac:dyDescent="0.25">
      <c r="A125" s="10"/>
      <c r="B125" s="13" t="s">
        <v>41</v>
      </c>
      <c r="C125" s="9">
        <f>L125/L128</f>
        <v>0.19700000000000001</v>
      </c>
      <c r="D125" s="9">
        <f>M125/M128</f>
        <v>0.29473684210526313</v>
      </c>
      <c r="E125" s="9">
        <f>N125/N128</f>
        <v>8.771929824561403E-2</v>
      </c>
      <c r="F125" s="9">
        <f>O125/O128</f>
        <v>0.16666666666666666</v>
      </c>
      <c r="G125" s="9">
        <f>P125/P128</f>
        <v>0.22790697674418606</v>
      </c>
      <c r="K125" t="s">
        <v>41</v>
      </c>
      <c r="L125">
        <v>197</v>
      </c>
      <c r="M125">
        <v>112</v>
      </c>
      <c r="N125">
        <v>35</v>
      </c>
      <c r="O125">
        <v>1</v>
      </c>
      <c r="P125">
        <v>49</v>
      </c>
    </row>
    <row r="126" spans="1:16" x14ac:dyDescent="0.25">
      <c r="A126" s="10"/>
      <c r="B126" s="13" t="s">
        <v>44</v>
      </c>
      <c r="C126" s="9">
        <f>(L126+L127)/L128</f>
        <v>0.126</v>
      </c>
      <c r="D126" s="9">
        <f>(M126+M127)/M128</f>
        <v>0.24210526315789474</v>
      </c>
      <c r="E126" s="9">
        <f>(N126+N127)/N128</f>
        <v>2.5062656641604009E-2</v>
      </c>
      <c r="F126" s="9">
        <f>(O126+O127)/O128</f>
        <v>0</v>
      </c>
      <c r="G126" s="9">
        <f>(P126+P127)/P128</f>
        <v>0.11162790697674418</v>
      </c>
      <c r="K126" t="s">
        <v>42</v>
      </c>
      <c r="L126">
        <v>72</v>
      </c>
      <c r="M126">
        <v>49</v>
      </c>
      <c r="N126">
        <v>7</v>
      </c>
      <c r="O126">
        <v>0</v>
      </c>
      <c r="P126">
        <v>16</v>
      </c>
    </row>
    <row r="127" spans="1:16" x14ac:dyDescent="0.25">
      <c r="A127" s="10"/>
      <c r="K127" t="s">
        <v>43</v>
      </c>
      <c r="L127">
        <v>54</v>
      </c>
      <c r="M127">
        <v>43</v>
      </c>
      <c r="N127">
        <v>3</v>
      </c>
      <c r="O127">
        <v>0</v>
      </c>
      <c r="P127">
        <v>8</v>
      </c>
    </row>
    <row r="128" spans="1:16" x14ac:dyDescent="0.25">
      <c r="A128" s="10"/>
      <c r="J128" t="s">
        <v>1</v>
      </c>
      <c r="L128">
        <v>1000</v>
      </c>
      <c r="M128">
        <v>380</v>
      </c>
      <c r="N128">
        <v>399</v>
      </c>
      <c r="O128">
        <v>6</v>
      </c>
      <c r="P128">
        <v>215</v>
      </c>
    </row>
    <row r="129" spans="2:7" x14ac:dyDescent="0.25">
      <c r="B129" t="s">
        <v>338</v>
      </c>
      <c r="C129" s="17">
        <f>C123+C124</f>
        <v>0.67700000000000005</v>
      </c>
      <c r="D129" s="17">
        <f>D123+D124</f>
        <v>0.4631578947368421</v>
      </c>
      <c r="E129" s="17">
        <f>E123+E124</f>
        <v>0.88721804511278191</v>
      </c>
      <c r="F129" s="17">
        <f>F123+F124</f>
        <v>0.83333333333333326</v>
      </c>
      <c r="G129" s="17">
        <f>G123+G124</f>
        <v>0.66046511627906979</v>
      </c>
    </row>
    <row r="130" spans="2:7" x14ac:dyDescent="0.25">
      <c r="B130" t="s">
        <v>41</v>
      </c>
      <c r="C130" s="17">
        <f t="shared" ref="C130:G131" si="8">C125</f>
        <v>0.19700000000000001</v>
      </c>
      <c r="D130" s="17">
        <f t="shared" si="8"/>
        <v>0.29473684210526313</v>
      </c>
      <c r="E130" s="17">
        <f t="shared" si="8"/>
        <v>8.771929824561403E-2</v>
      </c>
      <c r="F130" s="17">
        <f t="shared" si="8"/>
        <v>0.16666666666666666</v>
      </c>
      <c r="G130" s="17">
        <f t="shared" si="8"/>
        <v>0.22790697674418606</v>
      </c>
    </row>
    <row r="131" spans="2:7" x14ac:dyDescent="0.25">
      <c r="B131" t="s">
        <v>44</v>
      </c>
      <c r="C131" s="17">
        <f t="shared" si="8"/>
        <v>0.126</v>
      </c>
      <c r="D131" s="17">
        <f t="shared" si="8"/>
        <v>0.24210526315789474</v>
      </c>
      <c r="E131" s="17">
        <f t="shared" si="8"/>
        <v>2.5062656641604009E-2</v>
      </c>
      <c r="F131" s="17">
        <f t="shared" si="8"/>
        <v>0</v>
      </c>
      <c r="G131" s="17">
        <f t="shared" si="8"/>
        <v>0.11162790697674418</v>
      </c>
    </row>
  </sheetData>
  <pageMargins left="0.7" right="0.7" top="0.75" bottom="0.75" header="0.3" footer="0.3"/>
</worksheet>
</file>

<file path=docMetadata/LabelInfo.xml><?xml version="1.0" encoding="utf-8"?>
<clbl:labelList xmlns:clbl="http://schemas.microsoft.com/office/2020/mipLabelMetadata">
  <clbl:label id="{73226585-c0ae-4f97-8b2a-625fcc3030a2}" enabled="0" method="" siteId="{73226585-c0ae-4f97-8b2a-625fcc3030a2}"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27</vt:i4>
      </vt:variant>
    </vt:vector>
  </HeadingPairs>
  <TitlesOfParts>
    <vt:vector size="27" baseType="lpstr">
      <vt:lpstr>Descriptives</vt:lpstr>
      <vt:lpstr>Overall</vt:lpstr>
      <vt:lpstr>Speech</vt:lpstr>
      <vt:lpstr>Free Exercise of Religion</vt:lpstr>
      <vt:lpstr>Govt Establishment of Religion</vt:lpstr>
      <vt:lpstr>Protecting the Press</vt:lpstr>
      <vt:lpstr>Assembly &amp; Protest</vt:lpstr>
      <vt:lpstr>Petition</vt:lpstr>
      <vt:lpstr>Right to bear arms</vt:lpstr>
      <vt:lpstr>Unreasonable Search</vt:lpstr>
      <vt:lpstr>Self-Incrimination</vt:lpstr>
      <vt:lpstr>Double Jeopardy</vt:lpstr>
      <vt:lpstr>Deny voting based on race</vt:lpstr>
      <vt:lpstr>Deny voting based on gender</vt:lpstr>
      <vt:lpstr>Jury Trial</vt:lpstr>
      <vt:lpstr>Excessive Bail</vt:lpstr>
      <vt:lpstr>Cruel &amp; Unusual Punishment</vt:lpstr>
      <vt:lpstr>Unenumerated rights</vt:lpstr>
      <vt:lpstr>Abolish slavery</vt:lpstr>
      <vt:lpstr>Life Liberty Property</vt:lpstr>
      <vt:lpstr>Equal Protection of the Law</vt:lpstr>
      <vt:lpstr>Voting Rights</vt:lpstr>
      <vt:lpstr>Campaign Contributions Limits</vt:lpstr>
      <vt:lpstr>Congressional Term Limits</vt:lpstr>
      <vt:lpstr>Right to Privacy</vt:lpstr>
      <vt:lpstr>Balanced Budget</vt:lpstr>
      <vt:lpstr>Partisan Gerrymandering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Bitzer</dc:creator>
  <cp:lastModifiedBy>Michael Bitzer</cp:lastModifiedBy>
  <dcterms:created xsi:type="dcterms:W3CDTF">2025-08-24T18:44:09Z</dcterms:created>
  <dcterms:modified xsi:type="dcterms:W3CDTF">2025-09-22T14:40:12Z</dcterms:modified>
</cp:coreProperties>
</file>