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"/>
    </mc:Choice>
  </mc:AlternateContent>
  <xr:revisionPtr revIDLastSave="213" documentId="8_{73697236-6F14-4B42-B3B0-D567A5A66E52}" xr6:coauthVersionLast="47" xr6:coauthVersionMax="47" xr10:uidLastSave="{35FC1ED0-8E1D-DE40-9C47-47A4E1E5F328}"/>
  <bookViews>
    <workbookView xWindow="2920" yWindow="2360" windowWidth="45840" windowHeight="16440" xr2:uid="{79F0D4B1-31C3-CB4C-9226-D4C37281D1C0}"/>
  </bookViews>
  <sheets>
    <sheet name="N Carolinians Overall Chart" sheetId="2" r:id="rId1"/>
    <sheet name="N Carolinians Collapse Chart" sheetId="3" r:id="rId2"/>
    <sheet name="NC Data" sheetId="1" r:id="rId3"/>
    <sheet name="NC Democrats Overall Chart" sheetId="10" r:id="rId4"/>
    <sheet name="NC Democrats Collapsed Chart" sheetId="12" r:id="rId5"/>
    <sheet name="NC Democrats Data" sheetId="4" r:id="rId6"/>
    <sheet name="NC Indies Overall Chart" sheetId="9" r:id="rId7"/>
    <sheet name="NC Indies Collapsed Chart" sheetId="11" r:id="rId8"/>
    <sheet name="NC Independents Data" sheetId="5" r:id="rId9"/>
    <sheet name="NC Republicans Overall Chart" sheetId="8" r:id="rId10"/>
    <sheet name="NC Republicans Collapsed Chart" sheetId="7" r:id="rId11"/>
    <sheet name="NC Republicans Data" sheetId="6" r:id="rId12"/>
    <sheet name="Race-Ethnicity" sheetId="13" r:id="rId13"/>
    <sheet name="Income" sheetId="14" r:id="rId14"/>
    <sheet name="Generations" sheetId="15" r:id="rId15"/>
    <sheet name="Gender" sheetId="16" r:id="rId16"/>
    <sheet name="College Education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7" l="1"/>
  <c r="M32" i="17"/>
  <c r="L32" i="17"/>
  <c r="N31" i="17"/>
  <c r="M31" i="17"/>
  <c r="L31" i="17"/>
  <c r="N30" i="17"/>
  <c r="M30" i="17"/>
  <c r="L30" i="17"/>
  <c r="N20" i="17"/>
  <c r="M20" i="17"/>
  <c r="L20" i="17"/>
  <c r="N19" i="17"/>
  <c r="M19" i="17"/>
  <c r="L19" i="17"/>
  <c r="N18" i="17"/>
  <c r="M18" i="17"/>
  <c r="L18" i="17"/>
  <c r="N8" i="17"/>
  <c r="M8" i="17"/>
  <c r="L8" i="17"/>
  <c r="N7" i="17"/>
  <c r="M7" i="17"/>
  <c r="L7" i="17"/>
  <c r="N6" i="17"/>
  <c r="M6" i="17"/>
  <c r="L6" i="17"/>
  <c r="N32" i="16"/>
  <c r="M32" i="16"/>
  <c r="L32" i="16"/>
  <c r="N31" i="16"/>
  <c r="M31" i="16"/>
  <c r="L31" i="16"/>
  <c r="N30" i="16"/>
  <c r="M30" i="16"/>
  <c r="L30" i="16"/>
  <c r="N20" i="16"/>
  <c r="M20" i="16"/>
  <c r="L20" i="16"/>
  <c r="N19" i="16"/>
  <c r="M19" i="16"/>
  <c r="L19" i="16"/>
  <c r="N18" i="16"/>
  <c r="M18" i="16"/>
  <c r="L18" i="16"/>
  <c r="N8" i="16"/>
  <c r="M8" i="16"/>
  <c r="L8" i="16"/>
  <c r="N7" i="16"/>
  <c r="M7" i="16"/>
  <c r="L7" i="16"/>
  <c r="N6" i="16"/>
  <c r="M6" i="16"/>
  <c r="L6" i="16"/>
  <c r="N33" i="15"/>
  <c r="M33" i="15"/>
  <c r="L33" i="15"/>
  <c r="N32" i="15"/>
  <c r="M32" i="15"/>
  <c r="L32" i="15"/>
  <c r="N31" i="15"/>
  <c r="M31" i="15"/>
  <c r="L31" i="15"/>
  <c r="N30" i="15"/>
  <c r="M30" i="15"/>
  <c r="L30" i="15"/>
  <c r="N21" i="15"/>
  <c r="M21" i="15"/>
  <c r="L21" i="15"/>
  <c r="N20" i="15"/>
  <c r="M20" i="15"/>
  <c r="L20" i="15"/>
  <c r="N19" i="15"/>
  <c r="M19" i="15"/>
  <c r="L19" i="15"/>
  <c r="N18" i="15"/>
  <c r="M18" i="15"/>
  <c r="L18" i="15"/>
  <c r="N9" i="15"/>
  <c r="M9" i="15"/>
  <c r="L9" i="15"/>
  <c r="N8" i="15"/>
  <c r="M8" i="15"/>
  <c r="L8" i="15"/>
  <c r="N7" i="15"/>
  <c r="M7" i="15"/>
  <c r="L7" i="15"/>
  <c r="N6" i="15"/>
  <c r="M6" i="15"/>
  <c r="L6" i="15"/>
  <c r="N33" i="14"/>
  <c r="M33" i="14"/>
  <c r="L33" i="14"/>
  <c r="N32" i="14"/>
  <c r="M32" i="14"/>
  <c r="L32" i="14"/>
  <c r="N31" i="14"/>
  <c r="M31" i="14"/>
  <c r="L31" i="14"/>
  <c r="N30" i="14"/>
  <c r="M30" i="14"/>
  <c r="L30" i="14"/>
  <c r="N21" i="14"/>
  <c r="M21" i="14"/>
  <c r="L21" i="14"/>
  <c r="N20" i="14"/>
  <c r="M20" i="14"/>
  <c r="L20" i="14"/>
  <c r="N19" i="14"/>
  <c r="M19" i="14"/>
  <c r="L19" i="14"/>
  <c r="N18" i="14"/>
  <c r="M18" i="14"/>
  <c r="L18" i="14"/>
  <c r="N9" i="14"/>
  <c r="M9" i="14"/>
  <c r="L9" i="14"/>
  <c r="N8" i="14"/>
  <c r="M8" i="14"/>
  <c r="L8" i="14"/>
  <c r="N7" i="14"/>
  <c r="M7" i="14"/>
  <c r="L7" i="14"/>
  <c r="N6" i="14"/>
  <c r="M6" i="14"/>
  <c r="L6" i="14"/>
  <c r="N33" i="13"/>
  <c r="M33" i="13"/>
  <c r="L33" i="13"/>
  <c r="N32" i="13"/>
  <c r="M32" i="13"/>
  <c r="L32" i="13"/>
  <c r="N31" i="13"/>
  <c r="M31" i="13"/>
  <c r="L31" i="13"/>
  <c r="N30" i="13"/>
  <c r="M30" i="13"/>
  <c r="L30" i="13"/>
  <c r="N21" i="13"/>
  <c r="M21" i="13"/>
  <c r="L21" i="13"/>
  <c r="N20" i="13"/>
  <c r="M20" i="13"/>
  <c r="L20" i="13"/>
  <c r="N19" i="13"/>
  <c r="M19" i="13"/>
  <c r="L19" i="13"/>
  <c r="N18" i="13"/>
  <c r="M18" i="13"/>
  <c r="L18" i="13"/>
  <c r="N9" i="13"/>
  <c r="M9" i="13"/>
  <c r="L9" i="13"/>
  <c r="N8" i="13"/>
  <c r="M8" i="13"/>
  <c r="L8" i="13"/>
  <c r="N7" i="13"/>
  <c r="M7" i="13"/>
  <c r="L7" i="13"/>
  <c r="N6" i="13"/>
  <c r="M6" i="13"/>
  <c r="L6" i="13"/>
  <c r="D38" i="6"/>
  <c r="C38" i="6"/>
  <c r="D37" i="6"/>
  <c r="C37" i="6"/>
  <c r="D36" i="6"/>
  <c r="C36" i="6"/>
  <c r="D38" i="5"/>
  <c r="C38" i="5"/>
  <c r="D37" i="5"/>
  <c r="C37" i="5"/>
  <c r="D36" i="5"/>
  <c r="C36" i="5"/>
  <c r="D38" i="4"/>
  <c r="C38" i="4"/>
  <c r="D37" i="4"/>
  <c r="C37" i="4"/>
  <c r="D36" i="4"/>
  <c r="C36" i="4"/>
  <c r="D40" i="1" l="1"/>
  <c r="D39" i="1"/>
  <c r="D38" i="1"/>
  <c r="C40" i="1"/>
  <c r="C39" i="1"/>
  <c r="C38" i="1"/>
  <c r="C33" i="1"/>
  <c r="C32" i="1"/>
  <c r="C31" i="1"/>
  <c r="C30" i="1"/>
  <c r="C29" i="1"/>
  <c r="C28" i="1"/>
  <c r="C27" i="1"/>
  <c r="C26" i="1"/>
  <c r="C25" i="1"/>
  <c r="C24" i="1"/>
  <c r="C23" i="1"/>
</calcChain>
</file>

<file path=xl/sharedStrings.xml><?xml version="1.0" encoding="utf-8"?>
<sst xmlns="http://schemas.openxmlformats.org/spreadsheetml/2006/main" count="361" uniqueCount="59">
  <si>
    <t xml:space="preserve">Count </t>
  </si>
  <si>
    <t>Total</t>
  </si>
  <si>
    <t>Q30_scale -- Democracy in the US</t>
  </si>
  <si>
    <t>0 - &lt;b&gt;American&lt;/b&gt; democracy has failed</t>
  </si>
  <si>
    <t>10 - &lt;b&gt;American&lt;/b&gt; democracy is the strongest it has ever been</t>
  </si>
  <si>
    <t>North Carolinians</t>
  </si>
  <si>
    <t>0 - American democracy has failed</t>
  </si>
  <si>
    <t>10 - American democracy is the strongest it has ever been</t>
  </si>
  <si>
    <t>March</t>
  </si>
  <si>
    <t>January</t>
  </si>
  <si>
    <t>0-3 Responses (Pessimistic)</t>
  </si>
  <si>
    <t>4-6 Responses (Neutral)</t>
  </si>
  <si>
    <t>7-10 Responses (Optimistic)</t>
  </si>
  <si>
    <t>Democracy in the US * 3-point Party Self-Identification Crosstabulation</t>
  </si>
  <si>
    <t>Democratic Self-Identification</t>
  </si>
  <si>
    <t>Independents Self-Identification</t>
  </si>
  <si>
    <t>Respondent Race &amp; Ethnicity * Strength of American Democracy Collapsed Scale Crosstabulation</t>
  </si>
  <si>
    <t>Strength of American Democracy Collapsed Scale</t>
  </si>
  <si>
    <t>Pessimistic (0-3 Responses)</t>
  </si>
  <si>
    <t>Neutral (4-6 Responses)</t>
  </si>
  <si>
    <t>Respondent Race &amp; Ethnicity</t>
  </si>
  <si>
    <t>White non-Hispanic</t>
  </si>
  <si>
    <t>Black non-Hispanic</t>
  </si>
  <si>
    <t>All others</t>
  </si>
  <si>
    <t>All North Carolinians</t>
  </si>
  <si>
    <t>Respondent Race &amp; Ethnicity * Strength of Democracy in NC Collapsed Scale Crosstabulation</t>
  </si>
  <si>
    <t>Strength of Democracy in NC Collapsed Scale</t>
  </si>
  <si>
    <t>Respondent Race &amp; Ethnicity * Strength of Democracy in Local Communities Collapsed Scale Crosstabulation</t>
  </si>
  <si>
    <t>Strength of Democracy in Local Communities Collapsed Scale</t>
  </si>
  <si>
    <t>Respondent Income * Strength of American Democracy Collapsed Scale Crosstabulation</t>
  </si>
  <si>
    <t>Respondent Income</t>
  </si>
  <si>
    <t>Less than $50K</t>
  </si>
  <si>
    <t>$50-100K</t>
  </si>
  <si>
    <t>$100K or greater</t>
  </si>
  <si>
    <t>Respondent Income * Strength of Democracy in NC Collapsed Scale Crosstabulation</t>
  </si>
  <si>
    <t>Respondent Income * Strength of Democracy in Local Communities Collapsed Scale Crosstabulation</t>
  </si>
  <si>
    <t>Combined Generation Cohorts * Strength of American Democracy Collapsed Scale Crosstabulation</t>
  </si>
  <si>
    <t>Combined Generation Cohorts</t>
  </si>
  <si>
    <t>Silent &amp; Boomer Generation</t>
  </si>
  <si>
    <t>Generation X</t>
  </si>
  <si>
    <t>Millennial and Generation Z</t>
  </si>
  <si>
    <t>Combined Generation Cohorts * Strength of Democracy in NC Collapsed Scale Crosstabulation</t>
  </si>
  <si>
    <t>Combined Generation Cohorts * Strength of Democracy in Local Communities Collapsed Scale Crosstabulation</t>
  </si>
  <si>
    <t>Respondent Gender * Strength of American Democracy Collapsed Scale Crosstabulation</t>
  </si>
  <si>
    <t>Respondent Gender</t>
  </si>
  <si>
    <t>Male</t>
  </si>
  <si>
    <t>Female</t>
  </si>
  <si>
    <t>Respondent Gender * Strength of Democracy in NC Collapsed Scale Crosstabulation</t>
  </si>
  <si>
    <t>Respondent Gender * Strength of Democracy in Local Communities Collapsed Scale Crosstabulation</t>
  </si>
  <si>
    <t>Respondent Education * Strength of American Democracy Collapsed Scale Crosstabulation</t>
  </si>
  <si>
    <t>Respondent Education</t>
  </si>
  <si>
    <t>No 4-year College Degree</t>
  </si>
  <si>
    <t>4-year College Degree or Higher</t>
  </si>
  <si>
    <t>Respondent Education * Strength of Democracy in NC Collapsed Scale Crosstabulation</t>
  </si>
  <si>
    <t>Respondent Education * Strength of Democracy in Local Communities Collapsed Scale Crosstabulation</t>
  </si>
  <si>
    <t>Strength of American Democracy</t>
  </si>
  <si>
    <t>Strength of Democracy in North Carolina</t>
  </si>
  <si>
    <t>Strength of Democracy in Local Communities</t>
  </si>
  <si>
    <t>Optimistic (7-10 Responses)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</si>
</sst>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9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9" fontId="2" fillId="0" borderId="0" xfId="0" applyNumberFormat="1" applyFont="1"/>
    <xf numFmtId="9" fontId="2" fillId="0" borderId="0" xfId="0" applyNumberFormat="1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 wrapText="1"/>
    </xf>
    <xf numFmtId="9" fontId="0" fillId="0" borderId="0" xfId="1" applyFont="1" applyFill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5.xml"/><Relationship Id="rId18" Type="http://schemas.openxmlformats.org/officeDocument/2006/relationships/theme" Target="theme/theme1.xml"/><Relationship Id="rId3" Type="http://schemas.openxmlformats.org/officeDocument/2006/relationships/worksheet" Target="worksheets/sheet1.xml"/><Relationship Id="rId21" Type="http://schemas.openxmlformats.org/officeDocument/2006/relationships/calcChain" Target="calcChain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4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8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10" Type="http://schemas.openxmlformats.org/officeDocument/2006/relationships/chartsheet" Target="chartsheets/sheet7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Carolinians on the Strength of American Democracy (January = 1,500 Respondents (MOE +/- 3.06%); </a:t>
            </a:r>
          </a:p>
          <a:p>
            <a:pPr>
              <a:defRPr/>
            </a:pPr>
            <a:r>
              <a:rPr lang="en-US"/>
              <a:t>March = 1,000 Respondents (MOE +/- 3.6%))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'NC Data'!$C$22</c:f>
              <c:strCache>
                <c:ptCount val="1"/>
                <c:pt idx="0">
                  <c:v>January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'NC Data'!$B$23:$B$33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Data'!$C$23:$C$33</c:f>
              <c:numCache>
                <c:formatCode>0%</c:formatCode>
                <c:ptCount val="11"/>
                <c:pt idx="0">
                  <c:v>8.9572192513368981E-2</c:v>
                </c:pt>
                <c:pt idx="1">
                  <c:v>4.6791443850267379E-2</c:v>
                </c:pt>
                <c:pt idx="2">
                  <c:v>8.5561497326203204E-2</c:v>
                </c:pt>
                <c:pt idx="3">
                  <c:v>9.6256684491978606E-2</c:v>
                </c:pt>
                <c:pt idx="4">
                  <c:v>0.10294117647058823</c:v>
                </c:pt>
                <c:pt idx="5">
                  <c:v>0.20989304812834225</c:v>
                </c:pt>
                <c:pt idx="6">
                  <c:v>9.9598930481283418E-2</c:v>
                </c:pt>
                <c:pt idx="7">
                  <c:v>0.10494652406417113</c:v>
                </c:pt>
                <c:pt idx="8">
                  <c:v>9.0240641711229946E-2</c:v>
                </c:pt>
                <c:pt idx="9">
                  <c:v>2.606951871657754E-2</c:v>
                </c:pt>
                <c:pt idx="10">
                  <c:v>4.8128342245989303E-2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956-9A41-897C-0B9C60D07D02}"/>
            </c:ext>
          </c:extLst>
        </c:ser>
        <c:ser>
          <c:idx val="1"/>
          <c:order val="1"/>
          <c:tx>
            <c:strRef>
              <c:f>'NC Data'!$D$22</c:f>
              <c:strCache>
                <c:ptCount val="1"/>
                <c:pt idx="0">
                  <c:v>March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'NC Data'!$B$23:$B$33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Data'!$D$23:$D$33</c:f>
              <c:numCache>
                <c:formatCode>0%</c:formatCode>
                <c:ptCount val="11"/>
                <c:pt idx="0">
                  <c:v>0.10458167330677291</c:v>
                </c:pt>
                <c:pt idx="1">
                  <c:v>4.282868525896414E-2</c:v>
                </c:pt>
                <c:pt idx="2">
                  <c:v>7.1713147410358571E-2</c:v>
                </c:pt>
                <c:pt idx="3">
                  <c:v>8.2669322709163343E-2</c:v>
                </c:pt>
                <c:pt idx="4">
                  <c:v>7.1713147410358571E-2</c:v>
                </c:pt>
                <c:pt idx="5">
                  <c:v>0.17629482071713148</c:v>
                </c:pt>
                <c:pt idx="6">
                  <c:v>0.10458167330677291</c:v>
                </c:pt>
                <c:pt idx="7">
                  <c:v>0.12450199203187251</c:v>
                </c:pt>
                <c:pt idx="8">
                  <c:v>9.8605577689243024E-2</c:v>
                </c:pt>
                <c:pt idx="9">
                  <c:v>5.9760956175298807E-2</c:v>
                </c:pt>
                <c:pt idx="10">
                  <c:v>6.2749003984063745E-2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956-9A41-897C-0B9C60D07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535680"/>
        <c:axId val="1878537392"/>
      </c:lineChart>
      <c:catAx>
        <c:axId val="18785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78537392"/>
        <c:crosses val="autoZero"/>
        <c:auto val="1"/>
        <c:lblAlgn val="ctr"/>
        <c:lblOffset val="100"/>
        <c:noMultiLvlLbl val="0"/>
      </c:catAx>
      <c:valAx>
        <c:axId val="1878537392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7853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Carolinians on the Strength of American Democracy (Collapsed Responses; January = 1,500 Respondents (MOE +/- 3.06%); March = 1,000 Respondents (MOE +/- 3.6%))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'NC Data'!$C$37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Data'!$B$38:$B$40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Data'!$C$38:$C$40</c:f>
              <c:numCache>
                <c:formatCode>0%</c:formatCode>
                <c:ptCount val="3"/>
                <c:pt idx="0">
                  <c:v>0.31818181818181818</c:v>
                </c:pt>
                <c:pt idx="1">
                  <c:v>0.41243315508021394</c:v>
                </c:pt>
                <c:pt idx="2">
                  <c:v>0.26938502673796794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4-6F46-BBA4-3D271A9B8ECE}"/>
            </c:ext>
          </c:extLst>
        </c:ser>
        <c:ser>
          <c:idx val="1"/>
          <c:order val="1"/>
          <c:tx>
            <c:strRef>
              <c:f>'NC Data'!$D$37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Data'!$B$38:$B$40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Data'!$D$38:$D$40</c:f>
              <c:numCache>
                <c:formatCode>0%</c:formatCode>
                <c:ptCount val="3"/>
                <c:pt idx="0">
                  <c:v>0.30179282868525897</c:v>
                </c:pt>
                <c:pt idx="1">
                  <c:v>0.35258964143426297</c:v>
                </c:pt>
                <c:pt idx="2">
                  <c:v>0.34561752988047806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4-6F46-BBA4-3D271A9B8E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046448"/>
        <c:axId val="683232576"/>
      </c:barChart>
      <c:catAx>
        <c:axId val="68304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683232576"/>
        <c:crosses val="autoZero"/>
        <c:auto val="1"/>
        <c:lblAlgn val="ctr"/>
        <c:lblOffset val="100"/>
        <c:noMultiLvlLbl val="0"/>
      </c:catAx>
      <c:valAx>
        <c:axId val="683232576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6830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Democrats on the Strength of American Democracy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'NC Democrats Data'!$C$20</c:f>
              <c:strCache>
                <c:ptCount val="1"/>
                <c:pt idx="0">
                  <c:v>January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'NC Democrats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Democrats Data'!$C$21:$C$31</c:f>
              <c:numCache>
                <c:formatCode>0%</c:formatCode>
                <c:ptCount val="11"/>
                <c:pt idx="0">
                  <c:v>6.7833698030634576E-2</c:v>
                </c:pt>
                <c:pt idx="1">
                  <c:v>4.5951859956236324E-2</c:v>
                </c:pt>
                <c:pt idx="2">
                  <c:v>0.10503282275711159</c:v>
                </c:pt>
                <c:pt idx="3">
                  <c:v>9.4091903719912467E-2</c:v>
                </c:pt>
                <c:pt idx="4">
                  <c:v>9.1903719912472648E-2</c:v>
                </c:pt>
                <c:pt idx="5">
                  <c:v>0.20350109409190373</c:v>
                </c:pt>
                <c:pt idx="6">
                  <c:v>6.7833698030634576E-2</c:v>
                </c:pt>
                <c:pt idx="7">
                  <c:v>0.13129102844638948</c:v>
                </c:pt>
                <c:pt idx="8">
                  <c:v>7.2210065645514229E-2</c:v>
                </c:pt>
                <c:pt idx="9">
                  <c:v>3.5010940919037198E-2</c:v>
                </c:pt>
                <c:pt idx="10">
                  <c:v>8.5339168490153175E-2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ED-B043-B1BA-FDC6B39FAF72}"/>
            </c:ext>
          </c:extLst>
        </c:ser>
        <c:ser>
          <c:idx val="1"/>
          <c:order val="1"/>
          <c:tx>
            <c:strRef>
              <c:f>'NC Democrats Data'!$D$20</c:f>
              <c:strCache>
                <c:ptCount val="1"/>
                <c:pt idx="0">
                  <c:v>March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'NC Democrats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Democrats Data'!$D$21:$D$31</c:f>
              <c:numCache>
                <c:formatCode>0%</c:formatCode>
                <c:ptCount val="11"/>
                <c:pt idx="0">
                  <c:v>0.14000000000000001</c:v>
                </c:pt>
                <c:pt idx="1">
                  <c:v>0.08</c:v>
                </c:pt>
                <c:pt idx="2">
                  <c:v>0.11</c:v>
                </c:pt>
                <c:pt idx="3">
                  <c:v>0.12</c:v>
                </c:pt>
                <c:pt idx="4">
                  <c:v>0.08</c:v>
                </c:pt>
                <c:pt idx="5">
                  <c:v>0.17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0.05</c:v>
                </c:pt>
                <c:pt idx="10">
                  <c:v>0.05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ED-B043-B1BA-FDC6B39FA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497312"/>
        <c:axId val="2030077552"/>
      </c:lineChart>
      <c:catAx>
        <c:axId val="20074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30077552"/>
        <c:crosses val="autoZero"/>
        <c:auto val="1"/>
        <c:lblAlgn val="ctr"/>
        <c:lblOffset val="100"/>
        <c:noMultiLvlLbl val="0"/>
      </c:catAx>
      <c:valAx>
        <c:axId val="2030077552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0749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Democrats on the Strength of American Democracy (Collapsed Responses)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'NC Democrats Data'!$C$35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Democrats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Democrats Data'!$C$36:$C$38</c:f>
              <c:numCache>
                <c:formatCode>0%</c:formatCode>
                <c:ptCount val="3"/>
                <c:pt idx="0">
                  <c:v>0.31291028446389496</c:v>
                </c:pt>
                <c:pt idx="1">
                  <c:v>0.3632385120350109</c:v>
                </c:pt>
                <c:pt idx="2">
                  <c:v>0.32385120350109409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4-8644-9C35-612161104B07}"/>
            </c:ext>
          </c:extLst>
        </c:ser>
        <c:ser>
          <c:idx val="1"/>
          <c:order val="1"/>
          <c:tx>
            <c:strRef>
              <c:f>'NC Democrats Data'!$D$35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Democrats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Democrats Data'!$D$36:$D$38</c:f>
              <c:numCache>
                <c:formatCode>0%</c:formatCode>
                <c:ptCount val="3"/>
                <c:pt idx="0">
                  <c:v>0.45</c:v>
                </c:pt>
                <c:pt idx="1">
                  <c:v>0.32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4-8644-9C35-612161104B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4323743"/>
        <c:axId val="2099356400"/>
      </c:barChart>
      <c:catAx>
        <c:axId val="122432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99356400"/>
        <c:crosses val="autoZero"/>
        <c:auto val="1"/>
        <c:lblAlgn val="ctr"/>
        <c:lblOffset val="100"/>
        <c:noMultiLvlLbl val="0"/>
      </c:catAx>
      <c:valAx>
        <c:axId val="2099356400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22432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Independents on the Strength of American Democracy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'NC Independents Data'!$C$20</c:f>
              <c:strCache>
                <c:ptCount val="1"/>
                <c:pt idx="0">
                  <c:v>January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'NC Independents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Independents Data'!$C$21:$C$31</c:f>
              <c:numCache>
                <c:formatCode>0%</c:formatCode>
                <c:ptCount val="11"/>
                <c:pt idx="0">
                  <c:v>7.3459715639810422E-2</c:v>
                </c:pt>
                <c:pt idx="1">
                  <c:v>2.3696682464454975E-2</c:v>
                </c:pt>
                <c:pt idx="2">
                  <c:v>8.0568720379146919E-2</c:v>
                </c:pt>
                <c:pt idx="3">
                  <c:v>0.14928909952606634</c:v>
                </c:pt>
                <c:pt idx="4">
                  <c:v>8.2938388625592413E-2</c:v>
                </c:pt>
                <c:pt idx="5">
                  <c:v>0.25118483412322273</c:v>
                </c:pt>
                <c:pt idx="6">
                  <c:v>0.12322274881516587</c:v>
                </c:pt>
                <c:pt idx="7">
                  <c:v>9.4786729857819899E-2</c:v>
                </c:pt>
                <c:pt idx="8">
                  <c:v>9.004739336492891E-2</c:v>
                </c:pt>
                <c:pt idx="9">
                  <c:v>1.4218009478672985E-2</c:v>
                </c:pt>
                <c:pt idx="10">
                  <c:v>1.6587677725118485E-2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7D-1A45-BC4B-6110710D3FCE}"/>
            </c:ext>
          </c:extLst>
        </c:ser>
        <c:ser>
          <c:idx val="1"/>
          <c:order val="1"/>
          <c:tx>
            <c:strRef>
              <c:f>'NC Independents Data'!$D$20</c:f>
              <c:strCache>
                <c:ptCount val="1"/>
                <c:pt idx="0">
                  <c:v>March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'NC Independents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Independents Data'!$D$21:$D$31</c:f>
              <c:numCache>
                <c:formatCode>0%</c:formatCode>
                <c:ptCount val="11"/>
                <c:pt idx="0">
                  <c:v>0.12543554006968641</c:v>
                </c:pt>
                <c:pt idx="1">
                  <c:v>3.1358885017421602E-2</c:v>
                </c:pt>
                <c:pt idx="2">
                  <c:v>9.0592334494773524E-2</c:v>
                </c:pt>
                <c:pt idx="3">
                  <c:v>9.7560975609756101E-2</c:v>
                </c:pt>
                <c:pt idx="4">
                  <c:v>9.7560975609756101E-2</c:v>
                </c:pt>
                <c:pt idx="5">
                  <c:v>0.22299651567944251</c:v>
                </c:pt>
                <c:pt idx="6">
                  <c:v>9.0592334494773524E-2</c:v>
                </c:pt>
                <c:pt idx="7">
                  <c:v>0.10104529616724739</c:v>
                </c:pt>
                <c:pt idx="8">
                  <c:v>6.2717770034843204E-2</c:v>
                </c:pt>
                <c:pt idx="9">
                  <c:v>3.8327526132404179E-2</c:v>
                </c:pt>
                <c:pt idx="10">
                  <c:v>4.1811846689895474E-2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27D-1A45-BC4B-6110710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636096"/>
        <c:axId val="2007753152"/>
      </c:lineChart>
      <c:catAx>
        <c:axId val="20996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07753152"/>
        <c:crosses val="autoZero"/>
        <c:auto val="1"/>
        <c:lblAlgn val="ctr"/>
        <c:lblOffset val="100"/>
        <c:noMultiLvlLbl val="0"/>
      </c:catAx>
      <c:valAx>
        <c:axId val="20077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996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Independents on the Strength of American Democracy (Collapsed Responses)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'NC Independents Data'!$C$35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Independents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Independents Data'!$C$36:$C$38</c:f>
              <c:numCache>
                <c:formatCode>0%</c:formatCode>
                <c:ptCount val="3"/>
                <c:pt idx="0">
                  <c:v>0.32701421800947866</c:v>
                </c:pt>
                <c:pt idx="1">
                  <c:v>0.45734597156398099</c:v>
                </c:pt>
                <c:pt idx="2">
                  <c:v>0.21563981042654029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9-4A46-8864-CF82D7D5105F}"/>
            </c:ext>
          </c:extLst>
        </c:ser>
        <c:ser>
          <c:idx val="1"/>
          <c:order val="1"/>
          <c:tx>
            <c:strRef>
              <c:f>'NC Independents Data'!$D$35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Independents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Independents Data'!$D$36:$D$38</c:f>
              <c:numCache>
                <c:formatCode>0%</c:formatCode>
                <c:ptCount val="3"/>
                <c:pt idx="0">
                  <c:v>0.34494773519163763</c:v>
                </c:pt>
                <c:pt idx="1">
                  <c:v>0.41114982578397219</c:v>
                </c:pt>
                <c:pt idx="2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9-4A46-8864-CF82D7D510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3712751"/>
        <c:axId val="151638031"/>
      </c:barChart>
      <c:catAx>
        <c:axId val="122371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51638031"/>
        <c:crosses val="autoZero"/>
        <c:auto val="1"/>
        <c:lblAlgn val="ctr"/>
        <c:lblOffset val="100"/>
        <c:noMultiLvlLbl val="0"/>
      </c:catAx>
      <c:valAx>
        <c:axId val="151638031"/>
        <c:scaling>
          <c:orientation val="minMax"/>
          <c:max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223712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Republicans on the Strength of American Democracy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'NC Republicans Data'!$C$20</c:f>
              <c:strCache>
                <c:ptCount val="1"/>
                <c:pt idx="0">
                  <c:v>January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'NC Republicans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Republicans Data'!$C$21:$C$31</c:f>
              <c:numCache>
                <c:formatCode>0%</c:formatCode>
                <c:ptCount val="11"/>
                <c:pt idx="0">
                  <c:v>0.10276679841897234</c:v>
                </c:pt>
                <c:pt idx="1">
                  <c:v>6.5217391304347824E-2</c:v>
                </c:pt>
                <c:pt idx="2">
                  <c:v>7.5098814229249009E-2</c:v>
                </c:pt>
                <c:pt idx="3">
                  <c:v>6.3241106719367585E-2</c:v>
                </c:pt>
                <c:pt idx="4">
                  <c:v>0.12450592885375494</c:v>
                </c:pt>
                <c:pt idx="5">
                  <c:v>0.14822134387351779</c:v>
                </c:pt>
                <c:pt idx="6">
                  <c:v>0.11857707509881422</c:v>
                </c:pt>
                <c:pt idx="7">
                  <c:v>0.1067193675889328</c:v>
                </c:pt>
                <c:pt idx="8">
                  <c:v>0.12055335968379446</c:v>
                </c:pt>
                <c:pt idx="9">
                  <c:v>3.3596837944664032E-2</c:v>
                </c:pt>
                <c:pt idx="10">
                  <c:v>4.1501976284584984E-2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98-5D4A-899A-7B7D689B2B30}"/>
            </c:ext>
          </c:extLst>
        </c:ser>
        <c:ser>
          <c:idx val="1"/>
          <c:order val="1"/>
          <c:tx>
            <c:strRef>
              <c:f>'NC Republicans Data'!$D$20</c:f>
              <c:strCache>
                <c:ptCount val="1"/>
                <c:pt idx="0">
                  <c:v>March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'NC Republicans Data'!$B$21:$B$31</c:f>
              <c:strCache>
                <c:ptCount val="11"/>
                <c:pt idx="0">
                  <c:v>0 - American democracy has failed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American democracy is the strongest it has ever been</c:v>
                </c:pt>
              </c:strCache>
            </c:strRef>
          </c:cat>
          <c:val>
            <c:numRef>
              <c:f>'NC Republicans Data'!$D$21:$D$31</c:f>
              <c:numCache>
                <c:formatCode>0%</c:formatCode>
                <c:ptCount val="11"/>
                <c:pt idx="0">
                  <c:v>2.2435897435897436E-2</c:v>
                </c:pt>
                <c:pt idx="1">
                  <c:v>1.282051282051282E-2</c:v>
                </c:pt>
                <c:pt idx="2">
                  <c:v>1.9230769230769232E-2</c:v>
                </c:pt>
                <c:pt idx="3">
                  <c:v>2.564102564102564E-2</c:v>
                </c:pt>
                <c:pt idx="4">
                  <c:v>5.128205128205128E-2</c:v>
                </c:pt>
                <c:pt idx="5">
                  <c:v>0.12820512820512819</c:v>
                </c:pt>
                <c:pt idx="6">
                  <c:v>0.17628205128205129</c:v>
                </c:pt>
                <c:pt idx="7">
                  <c:v>0.1891025641025641</c:v>
                </c:pt>
                <c:pt idx="8">
                  <c:v>0.17948717948717949</c:v>
                </c:pt>
                <c:pt idx="9">
                  <c:v>9.9358974358974353E-2</c:v>
                </c:pt>
                <c:pt idx="10">
                  <c:v>9.6153846153846159E-2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D98-5D4A-899A-7B7D689B2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352496"/>
        <c:axId val="2031950128"/>
      </c:lineChart>
      <c:catAx>
        <c:axId val="20313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31950128"/>
        <c:crosses val="autoZero"/>
        <c:auto val="1"/>
        <c:lblAlgn val="ctr"/>
        <c:lblOffset val="100"/>
        <c:noMultiLvlLbl val="0"/>
      </c:catAx>
      <c:valAx>
        <c:axId val="2031950128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03135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Catawba-YouGov Survey of North Carolinia Self-Identified Republicans on the Strength of American Democracy (Collapsed Responses)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'NC Republicans Data'!$C$35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Republicans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Republicans Data'!$C$36:$C$38</c:f>
              <c:numCache>
                <c:formatCode>0%</c:formatCode>
                <c:ptCount val="3"/>
                <c:pt idx="0">
                  <c:v>0.30632411067193677</c:v>
                </c:pt>
                <c:pt idx="1">
                  <c:v>0.39130434782608692</c:v>
                </c:pt>
                <c:pt idx="2">
                  <c:v>0.30237154150197626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3-1649-B709-4BA2670E6488}"/>
            </c:ext>
          </c:extLst>
        </c:ser>
        <c:ser>
          <c:idx val="1"/>
          <c:order val="1"/>
          <c:tx>
            <c:strRef>
              <c:f>'NC Republicans Data'!$D$35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'NC Republicans Data'!$B$36:$B$38</c:f>
              <c:strCache>
                <c:ptCount val="3"/>
                <c:pt idx="0">
                  <c:v>0-3 Responses (Pessimistic)</c:v>
                </c:pt>
                <c:pt idx="1">
                  <c:v>4-6 Responses (Neutral)</c:v>
                </c:pt>
                <c:pt idx="2">
                  <c:v>7-10 Responses (Optimistic)</c:v>
                </c:pt>
              </c:strCache>
            </c:strRef>
          </c:cat>
          <c:val>
            <c:numRef>
              <c:f>'NC Republicans Data'!$D$36:$D$38</c:f>
              <c:numCache>
                <c:formatCode>0%</c:formatCode>
                <c:ptCount val="3"/>
                <c:pt idx="0">
                  <c:v>8.0128205128205121E-2</c:v>
                </c:pt>
                <c:pt idx="1">
                  <c:v>0.35576923076923073</c:v>
                </c:pt>
                <c:pt idx="2">
                  <c:v>0.5641025641025641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3-1649-B709-4BA2670E64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26319696"/>
        <c:axId val="1887511872"/>
      </c:barChart>
      <c:catAx>
        <c:axId val="15263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87511872"/>
        <c:crosses val="autoZero"/>
        <c:auto val="1"/>
        <c:lblAlgn val="ctr"/>
        <c:lblOffset val="100"/>
        <c:noMultiLvlLbl val="0"/>
      </c:catAx>
      <c:valAx>
        <c:axId val="188751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52631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7AEC5E-5B8E-E44D-86D3-E64000F13AED}">
  <sheetPr/>
  <sheetViews>
    <sheetView tabSelected="1"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B3DC51-F3F5-E149-A567-4E6DCF079E62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BEC7AA-C84A-8A44-BC46-F3037F778DC1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BED2C2-B341-424E-86A6-D72F6A7F151A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23D3FF-E8A8-D84C-A4DF-976EA7557E99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6300AA6-1316-944E-B230-6799A8B1933B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71C503-3860-134B-AC91-E030AFBAC6E0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A52FAF0-F298-5044-9C46-2C779B9DE3CD}">
  <sheetPr/>
  <sheetViews>
    <sheetView zoomScale="11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E0C393-34E6-F7E9-914A-5889251FF6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F561EB-D618-0209-A39F-37F02A0EDF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24E5BE-01AE-834D-6E8E-FBFDF996E4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093C98-59D1-13F2-F190-040D8D4C68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E84170-F3F8-A91B-D1D9-26593E44AD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837928-A099-DA7E-C330-826FF70C2B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DF4D7-957F-7761-F3A7-8ACF5927E5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848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B568B7-40CB-6DE2-8D6E-DEFBED6CB7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5614-D091-954B-8626-D8A8FB93CAFA}">
  <dimension ref="A1:D40"/>
  <sheetViews>
    <sheetView topLeftCell="A26" workbookViewId="0">
      <selection activeCell="B34" sqref="B34:D40"/>
    </sheetView>
  </sheetViews>
  <sheetFormatPr baseColWidth="10" defaultRowHeight="19" x14ac:dyDescent="0.25"/>
  <cols>
    <col min="2" max="2" width="31.5703125" style="3" customWidth="1"/>
  </cols>
  <sheetData>
    <row r="1" spans="1:4" x14ac:dyDescent="0.25">
      <c r="A1" t="s">
        <v>13</v>
      </c>
    </row>
    <row r="2" spans="1:4" x14ac:dyDescent="0.25">
      <c r="A2" t="s">
        <v>0</v>
      </c>
    </row>
    <row r="3" spans="1:4" x14ac:dyDescent="0.25">
      <c r="C3" t="s">
        <v>1</v>
      </c>
      <c r="D3" t="s">
        <v>1</v>
      </c>
    </row>
    <row r="4" spans="1:4" x14ac:dyDescent="0.25">
      <c r="D4" t="s">
        <v>8</v>
      </c>
    </row>
    <row r="5" spans="1:4" ht="40" x14ac:dyDescent="0.25">
      <c r="A5" t="s">
        <v>2</v>
      </c>
      <c r="B5" s="3" t="s">
        <v>3</v>
      </c>
      <c r="C5">
        <v>134</v>
      </c>
      <c r="D5">
        <v>105</v>
      </c>
    </row>
    <row r="6" spans="1:4" x14ac:dyDescent="0.25">
      <c r="B6" s="3">
        <v>1</v>
      </c>
      <c r="C6">
        <v>70</v>
      </c>
      <c r="D6">
        <v>43</v>
      </c>
    </row>
    <row r="7" spans="1:4" x14ac:dyDescent="0.25">
      <c r="B7" s="3">
        <v>2</v>
      </c>
      <c r="C7">
        <v>128</v>
      </c>
      <c r="D7">
        <v>72</v>
      </c>
    </row>
    <row r="8" spans="1:4" x14ac:dyDescent="0.25">
      <c r="B8" s="3">
        <v>3</v>
      </c>
      <c r="C8">
        <v>144</v>
      </c>
      <c r="D8">
        <v>83</v>
      </c>
    </row>
    <row r="9" spans="1:4" x14ac:dyDescent="0.25">
      <c r="B9" s="3">
        <v>4</v>
      </c>
      <c r="C9">
        <v>154</v>
      </c>
      <c r="D9">
        <v>72</v>
      </c>
    </row>
    <row r="10" spans="1:4" x14ac:dyDescent="0.25">
      <c r="B10" s="3">
        <v>5</v>
      </c>
      <c r="C10">
        <v>314</v>
      </c>
      <c r="D10">
        <v>177</v>
      </c>
    </row>
    <row r="11" spans="1:4" x14ac:dyDescent="0.25">
      <c r="B11" s="3">
        <v>6</v>
      </c>
      <c r="C11">
        <v>149</v>
      </c>
      <c r="D11">
        <v>105</v>
      </c>
    </row>
    <row r="12" spans="1:4" x14ac:dyDescent="0.25">
      <c r="B12" s="3">
        <v>7</v>
      </c>
      <c r="C12">
        <v>157</v>
      </c>
      <c r="D12">
        <v>125</v>
      </c>
    </row>
    <row r="13" spans="1:4" x14ac:dyDescent="0.25">
      <c r="B13" s="3">
        <v>8</v>
      </c>
      <c r="C13">
        <v>135</v>
      </c>
      <c r="D13">
        <v>99</v>
      </c>
    </row>
    <row r="14" spans="1:4" x14ac:dyDescent="0.25">
      <c r="B14" s="3">
        <v>9</v>
      </c>
      <c r="C14">
        <v>39</v>
      </c>
      <c r="D14">
        <v>60</v>
      </c>
    </row>
    <row r="15" spans="1:4" ht="40" x14ac:dyDescent="0.25">
      <c r="B15" s="3" t="s">
        <v>4</v>
      </c>
      <c r="C15">
        <v>72</v>
      </c>
      <c r="D15">
        <v>63</v>
      </c>
    </row>
    <row r="16" spans="1:4" x14ac:dyDescent="0.25">
      <c r="A16" t="s">
        <v>1</v>
      </c>
      <c r="C16">
        <v>1496</v>
      </c>
      <c r="D16">
        <v>1004</v>
      </c>
    </row>
    <row r="20" spans="2:4" x14ac:dyDescent="0.25">
      <c r="C20" t="s">
        <v>5</v>
      </c>
    </row>
    <row r="22" spans="2:4" x14ac:dyDescent="0.25">
      <c r="C22" t="s">
        <v>9</v>
      </c>
      <c r="D22" t="s">
        <v>8</v>
      </c>
    </row>
    <row r="23" spans="2:4" ht="20" x14ac:dyDescent="0.25">
      <c r="B23" s="3" t="s">
        <v>6</v>
      </c>
      <c r="C23" s="2">
        <f>C5/C16</f>
        <v>8.9572192513368981E-2</v>
      </c>
      <c r="D23" s="1">
        <v>0.10458167330677291</v>
      </c>
    </row>
    <row r="24" spans="2:4" x14ac:dyDescent="0.25">
      <c r="B24" s="3">
        <v>1</v>
      </c>
      <c r="C24" s="2">
        <f>C6/C16</f>
        <v>4.6791443850267379E-2</v>
      </c>
      <c r="D24" s="1">
        <v>4.282868525896414E-2</v>
      </c>
    </row>
    <row r="25" spans="2:4" x14ac:dyDescent="0.25">
      <c r="B25" s="3">
        <v>2</v>
      </c>
      <c r="C25" s="2">
        <f>C7/C16</f>
        <v>8.5561497326203204E-2</v>
      </c>
      <c r="D25" s="1">
        <v>7.1713147410358571E-2</v>
      </c>
    </row>
    <row r="26" spans="2:4" x14ac:dyDescent="0.25">
      <c r="B26" s="3">
        <v>3</v>
      </c>
      <c r="C26" s="2">
        <f>C8/C16</f>
        <v>9.6256684491978606E-2</v>
      </c>
      <c r="D26" s="1">
        <v>8.2669322709163343E-2</v>
      </c>
    </row>
    <row r="27" spans="2:4" x14ac:dyDescent="0.25">
      <c r="B27" s="3">
        <v>4</v>
      </c>
      <c r="C27" s="2">
        <f>C9/C16</f>
        <v>0.10294117647058823</v>
      </c>
      <c r="D27" s="1">
        <v>7.1713147410358571E-2</v>
      </c>
    </row>
    <row r="28" spans="2:4" x14ac:dyDescent="0.25">
      <c r="B28" s="3">
        <v>5</v>
      </c>
      <c r="C28" s="2">
        <f>C10/C16</f>
        <v>0.20989304812834225</v>
      </c>
      <c r="D28" s="1">
        <v>0.17629482071713148</v>
      </c>
    </row>
    <row r="29" spans="2:4" x14ac:dyDescent="0.25">
      <c r="B29" s="3">
        <v>6</v>
      </c>
      <c r="C29" s="2">
        <f>C11/C16</f>
        <v>9.9598930481283418E-2</v>
      </c>
      <c r="D29" s="1">
        <v>0.10458167330677291</v>
      </c>
    </row>
    <row r="30" spans="2:4" x14ac:dyDescent="0.25">
      <c r="B30" s="3">
        <v>7</v>
      </c>
      <c r="C30" s="2">
        <f>C12/C16</f>
        <v>0.10494652406417113</v>
      </c>
      <c r="D30" s="1">
        <v>0.12450199203187251</v>
      </c>
    </row>
    <row r="31" spans="2:4" x14ac:dyDescent="0.25">
      <c r="B31" s="3">
        <v>8</v>
      </c>
      <c r="C31" s="2">
        <f>C13/C16</f>
        <v>9.0240641711229946E-2</v>
      </c>
      <c r="D31" s="1">
        <v>9.8605577689243024E-2</v>
      </c>
    </row>
    <row r="32" spans="2:4" x14ac:dyDescent="0.25">
      <c r="B32" s="3">
        <v>9</v>
      </c>
      <c r="C32" s="2">
        <f>C14/C16</f>
        <v>2.606951871657754E-2</v>
      </c>
      <c r="D32" s="1">
        <v>5.9760956175298807E-2</v>
      </c>
    </row>
    <row r="33" spans="2:4" ht="40" x14ac:dyDescent="0.25">
      <c r="B33" s="3" t="s">
        <v>7</v>
      </c>
      <c r="C33" s="2">
        <f>C15/C16</f>
        <v>4.8128342245989303E-2</v>
      </c>
      <c r="D33" s="1">
        <v>6.2749003984063745E-2</v>
      </c>
    </row>
    <row r="37" spans="2:4" x14ac:dyDescent="0.25">
      <c r="C37" t="s">
        <v>9</v>
      </c>
      <c r="D37" t="s">
        <v>8</v>
      </c>
    </row>
    <row r="38" spans="2:4" x14ac:dyDescent="0.25">
      <c r="B38" t="s">
        <v>10</v>
      </c>
      <c r="C38" s="1">
        <f>(SUM(C23:C26))</f>
        <v>0.31818181818181818</v>
      </c>
      <c r="D38" s="1">
        <f>(SUM(D23:D26))</f>
        <v>0.30179282868525897</v>
      </c>
    </row>
    <row r="39" spans="2:4" x14ac:dyDescent="0.25">
      <c r="B39" t="s">
        <v>11</v>
      </c>
      <c r="C39" s="1">
        <f>SUM(C27:C29)</f>
        <v>0.41243315508021394</v>
      </c>
      <c r="D39" s="1">
        <f>SUM(D27:D29)</f>
        <v>0.35258964143426297</v>
      </c>
    </row>
    <row r="40" spans="2:4" x14ac:dyDescent="0.25">
      <c r="B40" t="s">
        <v>12</v>
      </c>
      <c r="C40" s="1">
        <f>SUM(C30:C33)</f>
        <v>0.26938502673796794</v>
      </c>
      <c r="D40" s="1">
        <f>SUM(D30:D33)</f>
        <v>0.34561752988047806</v>
      </c>
    </row>
  </sheetData>
  <pageMargins left="0.7" right="0.7" top="0.75" bottom="0.75" header="0.3" footer="0.3"/>
  <pageSetup orientation="portrait" horizontalDpi="0" verticalDpi="0"/>
  <ignoredErrors>
    <ignoredError sqref="D38 D39:D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0B85-2336-CD45-A669-8B60C7B5B0BD}">
  <dimension ref="A1:D38"/>
  <sheetViews>
    <sheetView topLeftCell="A16" workbookViewId="0">
      <selection activeCell="B35" sqref="B35:D38"/>
    </sheetView>
  </sheetViews>
  <sheetFormatPr baseColWidth="10" defaultRowHeight="19" x14ac:dyDescent="0.25"/>
  <cols>
    <col min="2" max="2" width="22.140625" customWidth="1"/>
    <col min="3" max="3" width="10" customWidth="1"/>
  </cols>
  <sheetData>
    <row r="1" spans="1:4" x14ac:dyDescent="0.25">
      <c r="A1" t="s">
        <v>13</v>
      </c>
    </row>
    <row r="2" spans="1:4" x14ac:dyDescent="0.25">
      <c r="A2" t="s">
        <v>0</v>
      </c>
    </row>
    <row r="4" spans="1:4" x14ac:dyDescent="0.25">
      <c r="A4" t="s">
        <v>14</v>
      </c>
      <c r="D4" s="4"/>
    </row>
    <row r="5" spans="1:4" x14ac:dyDescent="0.25">
      <c r="A5" t="s">
        <v>2</v>
      </c>
      <c r="C5" t="s">
        <v>9</v>
      </c>
      <c r="D5" s="4" t="s">
        <v>8</v>
      </c>
    </row>
    <row r="6" spans="1:4" ht="40" x14ac:dyDescent="0.25">
      <c r="B6" s="5" t="s">
        <v>6</v>
      </c>
      <c r="C6">
        <v>31</v>
      </c>
      <c r="D6" s="4">
        <v>43</v>
      </c>
    </row>
    <row r="7" spans="1:4" x14ac:dyDescent="0.25">
      <c r="B7" s="5">
        <v>1</v>
      </c>
      <c r="C7">
        <v>21</v>
      </c>
      <c r="D7" s="4">
        <v>25</v>
      </c>
    </row>
    <row r="8" spans="1:4" x14ac:dyDescent="0.25">
      <c r="B8" s="5">
        <v>2</v>
      </c>
      <c r="C8">
        <v>48</v>
      </c>
      <c r="D8" s="4">
        <v>36</v>
      </c>
    </row>
    <row r="9" spans="1:4" x14ac:dyDescent="0.25">
      <c r="B9" s="5">
        <v>3</v>
      </c>
      <c r="C9">
        <v>43</v>
      </c>
      <c r="D9" s="4">
        <v>39</v>
      </c>
    </row>
    <row r="10" spans="1:4" x14ac:dyDescent="0.25">
      <c r="B10" s="5">
        <v>4</v>
      </c>
      <c r="C10">
        <v>42</v>
      </c>
      <c r="D10" s="4">
        <v>25</v>
      </c>
    </row>
    <row r="11" spans="1:4" x14ac:dyDescent="0.25">
      <c r="B11" s="5">
        <v>5</v>
      </c>
      <c r="C11">
        <v>93</v>
      </c>
      <c r="D11" s="4">
        <v>53</v>
      </c>
    </row>
    <row r="12" spans="1:4" x14ac:dyDescent="0.25">
      <c r="B12" s="5">
        <v>6</v>
      </c>
      <c r="C12">
        <v>31</v>
      </c>
      <c r="D12" s="4">
        <v>21</v>
      </c>
    </row>
    <row r="13" spans="1:4" x14ac:dyDescent="0.25">
      <c r="B13" s="5">
        <v>7</v>
      </c>
      <c r="C13">
        <v>60</v>
      </c>
      <c r="D13" s="4">
        <v>22</v>
      </c>
    </row>
    <row r="14" spans="1:4" x14ac:dyDescent="0.25">
      <c r="B14" s="5">
        <v>8</v>
      </c>
      <c r="C14">
        <v>33</v>
      </c>
      <c r="D14" s="4">
        <v>22</v>
      </c>
    </row>
    <row r="15" spans="1:4" x14ac:dyDescent="0.25">
      <c r="B15" s="5">
        <v>9</v>
      </c>
      <c r="C15">
        <v>16</v>
      </c>
      <c r="D15" s="4">
        <v>15</v>
      </c>
    </row>
    <row r="16" spans="1:4" ht="60" x14ac:dyDescent="0.25">
      <c r="A16" t="s">
        <v>1</v>
      </c>
      <c r="B16" s="5" t="s">
        <v>7</v>
      </c>
      <c r="C16">
        <v>39</v>
      </c>
      <c r="D16" s="4">
        <v>17</v>
      </c>
    </row>
    <row r="17" spans="2:4" x14ac:dyDescent="0.25">
      <c r="B17" s="4"/>
      <c r="C17">
        <v>457</v>
      </c>
      <c r="D17" s="4">
        <v>318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 t="s">
        <v>9</v>
      </c>
      <c r="D20" s="4" t="s">
        <v>8</v>
      </c>
    </row>
    <row r="21" spans="2:4" ht="40" x14ac:dyDescent="0.25">
      <c r="B21" s="5" t="s">
        <v>6</v>
      </c>
      <c r="C21" s="7">
        <v>6.7833698030634576E-2</v>
      </c>
      <c r="D21" s="6">
        <v>0.14000000000000001</v>
      </c>
    </row>
    <row r="22" spans="2:4" x14ac:dyDescent="0.25">
      <c r="B22" s="5">
        <v>1</v>
      </c>
      <c r="C22" s="7">
        <v>4.5951859956236324E-2</v>
      </c>
      <c r="D22" s="6">
        <v>0.08</v>
      </c>
    </row>
    <row r="23" spans="2:4" x14ac:dyDescent="0.25">
      <c r="B23" s="5">
        <v>2</v>
      </c>
      <c r="C23" s="7">
        <v>0.10503282275711159</v>
      </c>
      <c r="D23" s="6">
        <v>0.11</v>
      </c>
    </row>
    <row r="24" spans="2:4" x14ac:dyDescent="0.25">
      <c r="B24" s="5">
        <v>3</v>
      </c>
      <c r="C24" s="7">
        <v>9.4091903719912467E-2</v>
      </c>
      <c r="D24" s="6">
        <v>0.12</v>
      </c>
    </row>
    <row r="25" spans="2:4" x14ac:dyDescent="0.25">
      <c r="B25" s="5">
        <v>4</v>
      </c>
      <c r="C25" s="7">
        <v>9.1903719912472648E-2</v>
      </c>
      <c r="D25" s="6">
        <v>0.08</v>
      </c>
    </row>
    <row r="26" spans="2:4" x14ac:dyDescent="0.25">
      <c r="B26" s="5">
        <v>5</v>
      </c>
      <c r="C26" s="7">
        <v>0.20350109409190373</v>
      </c>
      <c r="D26" s="6">
        <v>0.17</v>
      </c>
    </row>
    <row r="27" spans="2:4" x14ac:dyDescent="0.25">
      <c r="B27" s="5">
        <v>6</v>
      </c>
      <c r="C27" s="7">
        <v>6.7833698030634576E-2</v>
      </c>
      <c r="D27" s="6">
        <v>7.0000000000000007E-2</v>
      </c>
    </row>
    <row r="28" spans="2:4" x14ac:dyDescent="0.25">
      <c r="B28" s="5">
        <v>7</v>
      </c>
      <c r="C28" s="7">
        <v>0.13129102844638948</v>
      </c>
      <c r="D28" s="6">
        <v>7.0000000000000007E-2</v>
      </c>
    </row>
    <row r="29" spans="2:4" x14ac:dyDescent="0.25">
      <c r="B29" s="5">
        <v>8</v>
      </c>
      <c r="C29" s="7">
        <v>7.2210065645514229E-2</v>
      </c>
      <c r="D29" s="6">
        <v>7.0000000000000007E-2</v>
      </c>
    </row>
    <row r="30" spans="2:4" x14ac:dyDescent="0.25">
      <c r="B30" s="5">
        <v>9</v>
      </c>
      <c r="C30" s="7">
        <v>3.5010940919037198E-2</v>
      </c>
      <c r="D30" s="6">
        <v>0.05</v>
      </c>
    </row>
    <row r="31" spans="2:4" ht="60" x14ac:dyDescent="0.25">
      <c r="B31" s="5" t="s">
        <v>7</v>
      </c>
      <c r="C31" s="7">
        <v>8.5339168490153175E-2</v>
      </c>
      <c r="D31" s="6">
        <v>0.05</v>
      </c>
    </row>
    <row r="32" spans="2:4" x14ac:dyDescent="0.25">
      <c r="B32" s="3"/>
    </row>
    <row r="33" spans="2:4" x14ac:dyDescent="0.25">
      <c r="B33" s="3"/>
    </row>
    <row r="34" spans="2:4" x14ac:dyDescent="0.25">
      <c r="B34" s="3"/>
    </row>
    <row r="35" spans="2:4" x14ac:dyDescent="0.25">
      <c r="B35" s="3"/>
      <c r="C35" t="s">
        <v>9</v>
      </c>
      <c r="D35" t="s">
        <v>8</v>
      </c>
    </row>
    <row r="36" spans="2:4" x14ac:dyDescent="0.25">
      <c r="B36" t="s">
        <v>10</v>
      </c>
      <c r="C36" s="1">
        <f>(SUM(C21:C24))</f>
        <v>0.31291028446389496</v>
      </c>
      <c r="D36" s="1">
        <f>(SUM(D21:D24))</f>
        <v>0.45</v>
      </c>
    </row>
    <row r="37" spans="2:4" x14ac:dyDescent="0.25">
      <c r="B37" t="s">
        <v>11</v>
      </c>
      <c r="C37" s="1">
        <f>SUM(C25:C27)</f>
        <v>0.3632385120350109</v>
      </c>
      <c r="D37" s="1">
        <f>SUM(D25:D27)</f>
        <v>0.32</v>
      </c>
    </row>
    <row r="38" spans="2:4" x14ac:dyDescent="0.25">
      <c r="B38" t="s">
        <v>12</v>
      </c>
      <c r="C38" s="1">
        <f>SUM(C28:C31)</f>
        <v>0.32385120350109409</v>
      </c>
      <c r="D38" s="1">
        <f>SUM(D28:D31)</f>
        <v>0.24</v>
      </c>
    </row>
  </sheetData>
  <pageMargins left="0.7" right="0.7" top="0.75" bottom="0.75" header="0.3" footer="0.3"/>
  <pageSetup orientation="portrait" horizontalDpi="0" verticalDpi="0"/>
  <ignoredErrors>
    <ignoredError sqref="C36:D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E522-23B1-9B4C-96B0-BD7BB60CF8AB}">
  <dimension ref="A1:D38"/>
  <sheetViews>
    <sheetView topLeftCell="A21" workbookViewId="0">
      <selection activeCell="B35" sqref="B35:D38"/>
    </sheetView>
  </sheetViews>
  <sheetFormatPr baseColWidth="10" defaultRowHeight="19" x14ac:dyDescent="0.25"/>
  <cols>
    <col min="2" max="2" width="22.140625" customWidth="1"/>
    <col min="3" max="3" width="10" customWidth="1"/>
  </cols>
  <sheetData>
    <row r="1" spans="1:4" x14ac:dyDescent="0.25">
      <c r="A1" t="s">
        <v>13</v>
      </c>
    </row>
    <row r="2" spans="1:4" x14ac:dyDescent="0.25">
      <c r="A2" t="s">
        <v>0</v>
      </c>
    </row>
    <row r="4" spans="1:4" x14ac:dyDescent="0.25">
      <c r="A4" t="s">
        <v>15</v>
      </c>
      <c r="D4" s="4"/>
    </row>
    <row r="5" spans="1:4" x14ac:dyDescent="0.25">
      <c r="A5" t="s">
        <v>2</v>
      </c>
      <c r="C5" t="s">
        <v>9</v>
      </c>
      <c r="D5" s="4" t="s">
        <v>8</v>
      </c>
    </row>
    <row r="6" spans="1:4" ht="40" x14ac:dyDescent="0.25">
      <c r="B6" s="5" t="s">
        <v>6</v>
      </c>
      <c r="C6" s="4">
        <v>31</v>
      </c>
      <c r="D6">
        <v>36</v>
      </c>
    </row>
    <row r="7" spans="1:4" x14ac:dyDescent="0.25">
      <c r="B7" s="5">
        <v>1</v>
      </c>
      <c r="C7" s="4">
        <v>10</v>
      </c>
      <c r="D7">
        <v>9</v>
      </c>
    </row>
    <row r="8" spans="1:4" x14ac:dyDescent="0.25">
      <c r="B8" s="5">
        <v>2</v>
      </c>
      <c r="C8" s="4">
        <v>34</v>
      </c>
      <c r="D8">
        <v>26</v>
      </c>
    </row>
    <row r="9" spans="1:4" x14ac:dyDescent="0.25">
      <c r="B9" s="5">
        <v>3</v>
      </c>
      <c r="C9" s="4">
        <v>63</v>
      </c>
      <c r="D9">
        <v>28</v>
      </c>
    </row>
    <row r="10" spans="1:4" x14ac:dyDescent="0.25">
      <c r="B10" s="5">
        <v>4</v>
      </c>
      <c r="C10" s="4">
        <v>35</v>
      </c>
      <c r="D10">
        <v>28</v>
      </c>
    </row>
    <row r="11" spans="1:4" x14ac:dyDescent="0.25">
      <c r="B11" s="5">
        <v>5</v>
      </c>
      <c r="C11" s="4">
        <v>106</v>
      </c>
      <c r="D11">
        <v>64</v>
      </c>
    </row>
    <row r="12" spans="1:4" x14ac:dyDescent="0.25">
      <c r="B12" s="5">
        <v>6</v>
      </c>
      <c r="C12" s="4">
        <v>52</v>
      </c>
      <c r="D12">
        <v>26</v>
      </c>
    </row>
    <row r="13" spans="1:4" x14ac:dyDescent="0.25">
      <c r="B13" s="5">
        <v>7</v>
      </c>
      <c r="C13" s="4">
        <v>40</v>
      </c>
      <c r="D13">
        <v>29</v>
      </c>
    </row>
    <row r="14" spans="1:4" x14ac:dyDescent="0.25">
      <c r="B14" s="5">
        <v>8</v>
      </c>
      <c r="C14" s="4">
        <v>38</v>
      </c>
      <c r="D14">
        <v>18</v>
      </c>
    </row>
    <row r="15" spans="1:4" x14ac:dyDescent="0.25">
      <c r="B15" s="5">
        <v>9</v>
      </c>
      <c r="C15" s="4">
        <v>6</v>
      </c>
      <c r="D15">
        <v>11</v>
      </c>
    </row>
    <row r="16" spans="1:4" ht="60" x14ac:dyDescent="0.25">
      <c r="A16" t="s">
        <v>1</v>
      </c>
      <c r="B16" s="5" t="s">
        <v>7</v>
      </c>
      <c r="C16" s="4">
        <v>7</v>
      </c>
      <c r="D16">
        <v>12</v>
      </c>
    </row>
    <row r="17" spans="2:4" x14ac:dyDescent="0.25">
      <c r="B17" s="4"/>
      <c r="C17" s="4">
        <v>422</v>
      </c>
      <c r="D17">
        <v>287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 t="s">
        <v>9</v>
      </c>
      <c r="D20" s="4" t="s">
        <v>8</v>
      </c>
    </row>
    <row r="21" spans="2:4" ht="40" x14ac:dyDescent="0.25">
      <c r="B21" s="5" t="s">
        <v>6</v>
      </c>
      <c r="C21" s="7">
        <v>7.3459715639810422E-2</v>
      </c>
      <c r="D21" s="6">
        <v>0.12543554006968641</v>
      </c>
    </row>
    <row r="22" spans="2:4" x14ac:dyDescent="0.25">
      <c r="B22" s="5">
        <v>1</v>
      </c>
      <c r="C22" s="7">
        <v>2.3696682464454975E-2</v>
      </c>
      <c r="D22" s="6">
        <v>3.1358885017421602E-2</v>
      </c>
    </row>
    <row r="23" spans="2:4" x14ac:dyDescent="0.25">
      <c r="B23" s="5">
        <v>2</v>
      </c>
      <c r="C23" s="7">
        <v>8.0568720379146919E-2</v>
      </c>
      <c r="D23" s="6">
        <v>9.0592334494773524E-2</v>
      </c>
    </row>
    <row r="24" spans="2:4" x14ac:dyDescent="0.25">
      <c r="B24" s="5">
        <v>3</v>
      </c>
      <c r="C24" s="7">
        <v>0.14928909952606634</v>
      </c>
      <c r="D24" s="6">
        <v>9.7560975609756101E-2</v>
      </c>
    </row>
    <row r="25" spans="2:4" x14ac:dyDescent="0.25">
      <c r="B25" s="5">
        <v>4</v>
      </c>
      <c r="C25" s="7">
        <v>8.2938388625592413E-2</v>
      </c>
      <c r="D25" s="6">
        <v>9.7560975609756101E-2</v>
      </c>
    </row>
    <row r="26" spans="2:4" x14ac:dyDescent="0.25">
      <c r="B26" s="5">
        <v>5</v>
      </c>
      <c r="C26" s="7">
        <v>0.25118483412322273</v>
      </c>
      <c r="D26" s="6">
        <v>0.22299651567944251</v>
      </c>
    </row>
    <row r="27" spans="2:4" x14ac:dyDescent="0.25">
      <c r="B27" s="5">
        <v>6</v>
      </c>
      <c r="C27" s="7">
        <v>0.12322274881516587</v>
      </c>
      <c r="D27" s="6">
        <v>9.0592334494773524E-2</v>
      </c>
    </row>
    <row r="28" spans="2:4" x14ac:dyDescent="0.25">
      <c r="B28" s="5">
        <v>7</v>
      </c>
      <c r="C28" s="7">
        <v>9.4786729857819899E-2</v>
      </c>
      <c r="D28" s="6">
        <v>0.10104529616724739</v>
      </c>
    </row>
    <row r="29" spans="2:4" x14ac:dyDescent="0.25">
      <c r="B29" s="5">
        <v>8</v>
      </c>
      <c r="C29" s="7">
        <v>9.004739336492891E-2</v>
      </c>
      <c r="D29" s="6">
        <v>6.2717770034843204E-2</v>
      </c>
    </row>
    <row r="30" spans="2:4" x14ac:dyDescent="0.25">
      <c r="B30" s="5">
        <v>9</v>
      </c>
      <c r="C30" s="7">
        <v>1.4218009478672985E-2</v>
      </c>
      <c r="D30" s="6">
        <v>3.8327526132404179E-2</v>
      </c>
    </row>
    <row r="31" spans="2:4" ht="60" x14ac:dyDescent="0.25">
      <c r="B31" s="5" t="s">
        <v>7</v>
      </c>
      <c r="C31" s="7">
        <v>1.6587677725118485E-2</v>
      </c>
      <c r="D31" s="6">
        <v>4.1811846689895474E-2</v>
      </c>
    </row>
    <row r="32" spans="2:4" x14ac:dyDescent="0.25">
      <c r="B32" s="3"/>
    </row>
    <row r="33" spans="2:4" x14ac:dyDescent="0.25">
      <c r="B33" s="3"/>
    </row>
    <row r="34" spans="2:4" x14ac:dyDescent="0.25">
      <c r="B34" s="3"/>
    </row>
    <row r="35" spans="2:4" x14ac:dyDescent="0.25">
      <c r="B35" s="3"/>
      <c r="C35" t="s">
        <v>9</v>
      </c>
      <c r="D35" t="s">
        <v>8</v>
      </c>
    </row>
    <row r="36" spans="2:4" x14ac:dyDescent="0.25">
      <c r="B36" t="s">
        <v>10</v>
      </c>
      <c r="C36" s="1">
        <f>(SUM(C21:C24))</f>
        <v>0.32701421800947866</v>
      </c>
      <c r="D36" s="1">
        <f>(SUM(D21:D24))</f>
        <v>0.34494773519163763</v>
      </c>
    </row>
    <row r="37" spans="2:4" x14ac:dyDescent="0.25">
      <c r="B37" t="s">
        <v>11</v>
      </c>
      <c r="C37" s="1">
        <f>SUM(C25:C27)</f>
        <v>0.45734597156398099</v>
      </c>
      <c r="D37" s="1">
        <f>SUM(D25:D27)</f>
        <v>0.41114982578397219</v>
      </c>
    </row>
    <row r="38" spans="2:4" x14ac:dyDescent="0.25">
      <c r="B38" t="s">
        <v>12</v>
      </c>
      <c r="C38" s="1">
        <f>SUM(C28:C31)</f>
        <v>0.21563981042654029</v>
      </c>
      <c r="D38" s="1">
        <f>SUM(D28:D31)</f>
        <v>0.24390243902439024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0B25-2AD6-AB46-A8B2-979B5E6BE250}">
  <dimension ref="A1:D38"/>
  <sheetViews>
    <sheetView topLeftCell="A17" workbookViewId="0">
      <selection activeCell="B20" sqref="B20:D31"/>
    </sheetView>
  </sheetViews>
  <sheetFormatPr baseColWidth="10" defaultRowHeight="19" x14ac:dyDescent="0.25"/>
  <cols>
    <col min="2" max="2" width="22.140625" customWidth="1"/>
    <col min="3" max="3" width="10" customWidth="1"/>
  </cols>
  <sheetData>
    <row r="1" spans="1:4" x14ac:dyDescent="0.25">
      <c r="A1" t="s">
        <v>13</v>
      </c>
    </row>
    <row r="2" spans="1:4" x14ac:dyDescent="0.25">
      <c r="A2" t="s">
        <v>0</v>
      </c>
    </row>
    <row r="4" spans="1:4" x14ac:dyDescent="0.25">
      <c r="A4" t="s">
        <v>15</v>
      </c>
      <c r="D4" s="4"/>
    </row>
    <row r="5" spans="1:4" x14ac:dyDescent="0.25">
      <c r="A5" t="s">
        <v>2</v>
      </c>
      <c r="C5" t="s">
        <v>9</v>
      </c>
      <c r="D5" s="4" t="s">
        <v>8</v>
      </c>
    </row>
    <row r="6" spans="1:4" ht="40" x14ac:dyDescent="0.25">
      <c r="B6" s="5" t="s">
        <v>6</v>
      </c>
      <c r="C6" s="4">
        <v>52</v>
      </c>
      <c r="D6">
        <v>7</v>
      </c>
    </row>
    <row r="7" spans="1:4" x14ac:dyDescent="0.25">
      <c r="B7" s="5">
        <v>1</v>
      </c>
      <c r="C7" s="4">
        <v>33</v>
      </c>
      <c r="D7">
        <v>4</v>
      </c>
    </row>
    <row r="8" spans="1:4" x14ac:dyDescent="0.25">
      <c r="B8" s="5">
        <v>2</v>
      </c>
      <c r="C8" s="4">
        <v>38</v>
      </c>
      <c r="D8">
        <v>6</v>
      </c>
    </row>
    <row r="9" spans="1:4" x14ac:dyDescent="0.25">
      <c r="B9" s="5">
        <v>3</v>
      </c>
      <c r="C9" s="4">
        <v>32</v>
      </c>
      <c r="D9">
        <v>8</v>
      </c>
    </row>
    <row r="10" spans="1:4" x14ac:dyDescent="0.25">
      <c r="B10" s="5">
        <v>4</v>
      </c>
      <c r="C10" s="4">
        <v>63</v>
      </c>
      <c r="D10">
        <v>16</v>
      </c>
    </row>
    <row r="11" spans="1:4" x14ac:dyDescent="0.25">
      <c r="B11" s="5">
        <v>5</v>
      </c>
      <c r="C11" s="4">
        <v>75</v>
      </c>
      <c r="D11">
        <v>40</v>
      </c>
    </row>
    <row r="12" spans="1:4" x14ac:dyDescent="0.25">
      <c r="B12" s="5">
        <v>6</v>
      </c>
      <c r="C12" s="4">
        <v>60</v>
      </c>
      <c r="D12">
        <v>55</v>
      </c>
    </row>
    <row r="13" spans="1:4" x14ac:dyDescent="0.25">
      <c r="B13" s="5">
        <v>7</v>
      </c>
      <c r="C13" s="4">
        <v>54</v>
      </c>
      <c r="D13">
        <v>59</v>
      </c>
    </row>
    <row r="14" spans="1:4" x14ac:dyDescent="0.25">
      <c r="B14" s="5">
        <v>8</v>
      </c>
      <c r="C14" s="4">
        <v>61</v>
      </c>
      <c r="D14">
        <v>56</v>
      </c>
    </row>
    <row r="15" spans="1:4" x14ac:dyDescent="0.25">
      <c r="B15" s="5">
        <v>9</v>
      </c>
      <c r="C15" s="4">
        <v>17</v>
      </c>
      <c r="D15">
        <v>31</v>
      </c>
    </row>
    <row r="16" spans="1:4" ht="60" x14ac:dyDescent="0.25">
      <c r="A16" t="s">
        <v>1</v>
      </c>
      <c r="B16" s="5" t="s">
        <v>7</v>
      </c>
      <c r="C16" s="4">
        <v>21</v>
      </c>
      <c r="D16">
        <v>30</v>
      </c>
    </row>
    <row r="17" spans="2:4" x14ac:dyDescent="0.25">
      <c r="B17" s="4"/>
      <c r="C17" s="4">
        <v>506</v>
      </c>
      <c r="D17">
        <v>312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 t="s">
        <v>9</v>
      </c>
      <c r="D20" s="4" t="s">
        <v>8</v>
      </c>
    </row>
    <row r="21" spans="2:4" ht="40" x14ac:dyDescent="0.25">
      <c r="B21" s="5" t="s">
        <v>6</v>
      </c>
      <c r="C21" s="7">
        <v>0.10276679841897234</v>
      </c>
      <c r="D21" s="6">
        <v>2.2435897435897436E-2</v>
      </c>
    </row>
    <row r="22" spans="2:4" x14ac:dyDescent="0.25">
      <c r="B22" s="5">
        <v>1</v>
      </c>
      <c r="C22" s="7">
        <v>6.5217391304347824E-2</v>
      </c>
      <c r="D22" s="6">
        <v>1.282051282051282E-2</v>
      </c>
    </row>
    <row r="23" spans="2:4" x14ac:dyDescent="0.25">
      <c r="B23" s="5">
        <v>2</v>
      </c>
      <c r="C23" s="7">
        <v>7.5098814229249009E-2</v>
      </c>
      <c r="D23" s="6">
        <v>1.9230769230769232E-2</v>
      </c>
    </row>
    <row r="24" spans="2:4" x14ac:dyDescent="0.25">
      <c r="B24" s="5">
        <v>3</v>
      </c>
      <c r="C24" s="7">
        <v>6.3241106719367585E-2</v>
      </c>
      <c r="D24" s="6">
        <v>2.564102564102564E-2</v>
      </c>
    </row>
    <row r="25" spans="2:4" x14ac:dyDescent="0.25">
      <c r="B25" s="5">
        <v>4</v>
      </c>
      <c r="C25" s="7">
        <v>0.12450592885375494</v>
      </c>
      <c r="D25" s="6">
        <v>5.128205128205128E-2</v>
      </c>
    </row>
    <row r="26" spans="2:4" x14ac:dyDescent="0.25">
      <c r="B26" s="5">
        <v>5</v>
      </c>
      <c r="C26" s="7">
        <v>0.14822134387351779</v>
      </c>
      <c r="D26" s="6">
        <v>0.12820512820512819</v>
      </c>
    </row>
    <row r="27" spans="2:4" x14ac:dyDescent="0.25">
      <c r="B27" s="5">
        <v>6</v>
      </c>
      <c r="C27" s="7">
        <v>0.11857707509881422</v>
      </c>
      <c r="D27" s="6">
        <v>0.17628205128205129</v>
      </c>
    </row>
    <row r="28" spans="2:4" x14ac:dyDescent="0.25">
      <c r="B28" s="5">
        <v>7</v>
      </c>
      <c r="C28" s="7">
        <v>0.1067193675889328</v>
      </c>
      <c r="D28" s="6">
        <v>0.1891025641025641</v>
      </c>
    </row>
    <row r="29" spans="2:4" x14ac:dyDescent="0.25">
      <c r="B29" s="5">
        <v>8</v>
      </c>
      <c r="C29" s="7">
        <v>0.12055335968379446</v>
      </c>
      <c r="D29" s="6">
        <v>0.17948717948717949</v>
      </c>
    </row>
    <row r="30" spans="2:4" x14ac:dyDescent="0.25">
      <c r="B30" s="5">
        <v>9</v>
      </c>
      <c r="C30" s="7">
        <v>3.3596837944664032E-2</v>
      </c>
      <c r="D30" s="6">
        <v>9.9358974358974353E-2</v>
      </c>
    </row>
    <row r="31" spans="2:4" ht="60" x14ac:dyDescent="0.25">
      <c r="B31" s="5" t="s">
        <v>7</v>
      </c>
      <c r="C31" s="7">
        <v>4.1501976284584984E-2</v>
      </c>
      <c r="D31" s="6">
        <v>9.6153846153846159E-2</v>
      </c>
    </row>
    <row r="32" spans="2:4" x14ac:dyDescent="0.25">
      <c r="B32" s="3"/>
    </row>
    <row r="33" spans="2:4" x14ac:dyDescent="0.25">
      <c r="B33" s="3"/>
    </row>
    <row r="34" spans="2:4" x14ac:dyDescent="0.25">
      <c r="B34" s="3"/>
    </row>
    <row r="35" spans="2:4" x14ac:dyDescent="0.25">
      <c r="B35" s="3"/>
      <c r="C35" t="s">
        <v>9</v>
      </c>
      <c r="D35" t="s">
        <v>8</v>
      </c>
    </row>
    <row r="36" spans="2:4" x14ac:dyDescent="0.25">
      <c r="B36" t="s">
        <v>10</v>
      </c>
      <c r="C36" s="1">
        <f>(SUM(C21:C24))</f>
        <v>0.30632411067193677</v>
      </c>
      <c r="D36" s="1">
        <f>(SUM(D21:D24))</f>
        <v>8.0128205128205121E-2</v>
      </c>
    </row>
    <row r="37" spans="2:4" x14ac:dyDescent="0.25">
      <c r="B37" t="s">
        <v>11</v>
      </c>
      <c r="C37" s="1">
        <f>SUM(C25:C27)</f>
        <v>0.39130434782608692</v>
      </c>
      <c r="D37" s="1">
        <f>SUM(D25:D27)</f>
        <v>0.35576923076923073</v>
      </c>
    </row>
    <row r="38" spans="2:4" x14ac:dyDescent="0.25">
      <c r="B38" t="s">
        <v>12</v>
      </c>
      <c r="C38" s="1">
        <f>SUM(C28:C31)</f>
        <v>0.30237154150197626</v>
      </c>
      <c r="D38" s="1">
        <f>SUM(D28:D31)</f>
        <v>0.5641025641025641</v>
      </c>
    </row>
  </sheetData>
  <pageMargins left="0.7" right="0.7" top="0.75" bottom="0.75" header="0.3" footer="0.3"/>
  <pageSetup orientation="portrait" horizontalDpi="0" verticalDpi="0"/>
  <ignoredErrors>
    <ignoredError sqref="C36:D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6F87-D84D-C548-936B-1A432554ECFD}">
  <dimension ref="A1:O33"/>
  <sheetViews>
    <sheetView workbookViewId="0">
      <selection activeCell="J31" sqref="J31"/>
    </sheetView>
  </sheetViews>
  <sheetFormatPr baseColWidth="10" defaultRowHeight="19" x14ac:dyDescent="0.25"/>
  <cols>
    <col min="1" max="1" width="26.7109375" customWidth="1"/>
    <col min="2" max="2" width="27.42578125" customWidth="1"/>
    <col min="11" max="11" width="27.42578125" customWidth="1"/>
  </cols>
  <sheetData>
    <row r="1" spans="1:15" x14ac:dyDescent="0.25">
      <c r="A1" s="11" t="s">
        <v>55</v>
      </c>
    </row>
    <row r="2" spans="1:15" x14ac:dyDescent="0.25">
      <c r="A2" t="s">
        <v>16</v>
      </c>
    </row>
    <row r="3" spans="1:15" x14ac:dyDescent="0.25">
      <c r="A3" t="s">
        <v>0</v>
      </c>
    </row>
    <row r="4" spans="1:15" x14ac:dyDescent="0.25">
      <c r="C4" t="s">
        <v>17</v>
      </c>
      <c r="F4" t="s">
        <v>1</v>
      </c>
    </row>
    <row r="5" spans="1:15" ht="60" x14ac:dyDescent="0.25">
      <c r="C5" s="3" t="s">
        <v>18</v>
      </c>
      <c r="D5" s="3" t="s">
        <v>19</v>
      </c>
      <c r="E5" s="3" t="s">
        <v>58</v>
      </c>
      <c r="F5" s="3"/>
      <c r="L5" s="9" t="s">
        <v>18</v>
      </c>
      <c r="M5" s="9" t="s">
        <v>19</v>
      </c>
      <c r="N5" s="9" t="s">
        <v>58</v>
      </c>
      <c r="O5" s="3"/>
    </row>
    <row r="6" spans="1:15" x14ac:dyDescent="0.25">
      <c r="A6" t="s">
        <v>20</v>
      </c>
      <c r="B6" t="s">
        <v>21</v>
      </c>
      <c r="C6">
        <v>178</v>
      </c>
      <c r="D6">
        <v>241</v>
      </c>
      <c r="E6">
        <v>236</v>
      </c>
      <c r="F6">
        <v>655</v>
      </c>
      <c r="K6" t="s">
        <v>21</v>
      </c>
      <c r="L6" s="10">
        <f>C6/F6</f>
        <v>0.27175572519083968</v>
      </c>
      <c r="M6" s="10">
        <f>D6/F6</f>
        <v>0.36793893129770994</v>
      </c>
      <c r="N6" s="10">
        <f>E6/F6</f>
        <v>0.36030534351145038</v>
      </c>
    </row>
    <row r="7" spans="1:15" x14ac:dyDescent="0.25">
      <c r="B7" t="s">
        <v>22</v>
      </c>
      <c r="C7">
        <v>82</v>
      </c>
      <c r="D7">
        <v>61</v>
      </c>
      <c r="E7">
        <v>66</v>
      </c>
      <c r="F7">
        <v>209</v>
      </c>
      <c r="K7" t="s">
        <v>22</v>
      </c>
      <c r="L7" s="10">
        <f>C7/F7</f>
        <v>0.3923444976076555</v>
      </c>
      <c r="M7" s="10">
        <f>D7/F7</f>
        <v>0.291866028708134</v>
      </c>
      <c r="N7" s="10">
        <f>E7/F7</f>
        <v>0.31578947368421051</v>
      </c>
    </row>
    <row r="8" spans="1:15" x14ac:dyDescent="0.25">
      <c r="B8" t="s">
        <v>23</v>
      </c>
      <c r="C8">
        <v>41</v>
      </c>
      <c r="D8">
        <v>50</v>
      </c>
      <c r="E8">
        <v>46</v>
      </c>
      <c r="F8">
        <v>137</v>
      </c>
      <c r="K8" t="s">
        <v>23</v>
      </c>
      <c r="L8" s="10">
        <f>C8/F8</f>
        <v>0.29927007299270075</v>
      </c>
      <c r="M8" s="10">
        <f>D8/F8</f>
        <v>0.36496350364963503</v>
      </c>
      <c r="N8" s="10">
        <f>E8/F8</f>
        <v>0.33576642335766421</v>
      </c>
    </row>
    <row r="9" spans="1:15" x14ac:dyDescent="0.25">
      <c r="A9" t="s">
        <v>1</v>
      </c>
      <c r="C9">
        <v>301</v>
      </c>
      <c r="D9">
        <v>352</v>
      </c>
      <c r="E9">
        <v>348</v>
      </c>
      <c r="F9">
        <v>1001</v>
      </c>
      <c r="K9" t="s">
        <v>24</v>
      </c>
      <c r="L9" s="10">
        <f>C9/F9</f>
        <v>0.30069930069930068</v>
      </c>
      <c r="M9" s="10">
        <f>D9/F9</f>
        <v>0.35164835164835168</v>
      </c>
      <c r="N9" s="10">
        <f>E9/F9</f>
        <v>0.34765234765234765</v>
      </c>
    </row>
    <row r="13" spans="1:15" x14ac:dyDescent="0.25">
      <c r="A13" s="11" t="s">
        <v>56</v>
      </c>
    </row>
    <row r="14" spans="1:15" x14ac:dyDescent="0.25">
      <c r="A14" t="s">
        <v>25</v>
      </c>
    </row>
    <row r="15" spans="1:15" x14ac:dyDescent="0.25">
      <c r="A15" t="s">
        <v>0</v>
      </c>
    </row>
    <row r="16" spans="1:15" x14ac:dyDescent="0.25">
      <c r="C16" t="s">
        <v>26</v>
      </c>
      <c r="F16" t="s">
        <v>1</v>
      </c>
    </row>
    <row r="17" spans="1:14" ht="60" x14ac:dyDescent="0.25">
      <c r="C17" s="3" t="s">
        <v>18</v>
      </c>
      <c r="D17" s="3" t="s">
        <v>19</v>
      </c>
      <c r="E17" s="3" t="s">
        <v>58</v>
      </c>
      <c r="L17" s="9" t="s">
        <v>18</v>
      </c>
      <c r="M17" s="9" t="s">
        <v>19</v>
      </c>
      <c r="N17" s="9" t="s">
        <v>58</v>
      </c>
    </row>
    <row r="18" spans="1:14" x14ac:dyDescent="0.25">
      <c r="A18" t="s">
        <v>20</v>
      </c>
      <c r="B18" t="s">
        <v>21</v>
      </c>
      <c r="C18">
        <v>124</v>
      </c>
      <c r="D18">
        <v>325</v>
      </c>
      <c r="E18">
        <v>206</v>
      </c>
      <c r="F18">
        <v>655</v>
      </c>
      <c r="K18" t="s">
        <v>21</v>
      </c>
      <c r="L18" s="10">
        <f>C18/F18</f>
        <v>0.18931297709923664</v>
      </c>
      <c r="M18" s="10">
        <f>D18/F18</f>
        <v>0.49618320610687022</v>
      </c>
      <c r="N18" s="10">
        <f>E18/F18</f>
        <v>0.31450381679389311</v>
      </c>
    </row>
    <row r="19" spans="1:14" x14ac:dyDescent="0.25">
      <c r="B19" t="s">
        <v>22</v>
      </c>
      <c r="C19">
        <v>45</v>
      </c>
      <c r="D19">
        <v>88</v>
      </c>
      <c r="E19">
        <v>75</v>
      </c>
      <c r="F19">
        <v>208</v>
      </c>
      <c r="K19" t="s">
        <v>22</v>
      </c>
      <c r="L19" s="10">
        <f>C19/F19</f>
        <v>0.21634615384615385</v>
      </c>
      <c r="M19" s="10">
        <f>D19/F19</f>
        <v>0.42307692307692307</v>
      </c>
      <c r="N19" s="10">
        <f>E19/F19</f>
        <v>0.36057692307692307</v>
      </c>
    </row>
    <row r="20" spans="1:14" x14ac:dyDescent="0.25">
      <c r="B20" t="s">
        <v>23</v>
      </c>
      <c r="C20">
        <v>31</v>
      </c>
      <c r="D20">
        <v>61</v>
      </c>
      <c r="E20">
        <v>45</v>
      </c>
      <c r="F20">
        <v>137</v>
      </c>
      <c r="K20" t="s">
        <v>23</v>
      </c>
      <c r="L20" s="10">
        <f>C20/F20</f>
        <v>0.22627737226277372</v>
      </c>
      <c r="M20" s="10">
        <f>D20/F20</f>
        <v>0.44525547445255476</v>
      </c>
      <c r="N20" s="10">
        <f>E20/F20</f>
        <v>0.32846715328467152</v>
      </c>
    </row>
    <row r="21" spans="1:14" x14ac:dyDescent="0.25">
      <c r="A21" t="s">
        <v>1</v>
      </c>
      <c r="C21">
        <v>200</v>
      </c>
      <c r="D21">
        <v>474</v>
      </c>
      <c r="E21">
        <v>326</v>
      </c>
      <c r="F21">
        <v>1000</v>
      </c>
      <c r="K21" t="s">
        <v>24</v>
      </c>
      <c r="L21" s="10">
        <f>C21/F21</f>
        <v>0.2</v>
      </c>
      <c r="M21" s="10">
        <f>D21/F21</f>
        <v>0.47399999999999998</v>
      </c>
      <c r="N21" s="10">
        <f>E21/F21</f>
        <v>0.32600000000000001</v>
      </c>
    </row>
    <row r="25" spans="1:14" x14ac:dyDescent="0.25">
      <c r="A25" s="11" t="s">
        <v>57</v>
      </c>
    </row>
    <row r="26" spans="1:14" x14ac:dyDescent="0.25">
      <c r="A26" t="s">
        <v>27</v>
      </c>
    </row>
    <row r="27" spans="1:14" x14ac:dyDescent="0.25">
      <c r="A27" t="s">
        <v>0</v>
      </c>
    </row>
    <row r="28" spans="1:14" x14ac:dyDescent="0.25">
      <c r="C28" t="s">
        <v>28</v>
      </c>
      <c r="F28" t="s">
        <v>1</v>
      </c>
    </row>
    <row r="29" spans="1:14" ht="60" x14ac:dyDescent="0.25">
      <c r="C29" s="3" t="s">
        <v>18</v>
      </c>
      <c r="D29" s="3" t="s">
        <v>19</v>
      </c>
      <c r="E29" s="3" t="s">
        <v>58</v>
      </c>
      <c r="L29" s="9" t="s">
        <v>18</v>
      </c>
      <c r="M29" s="9" t="s">
        <v>19</v>
      </c>
      <c r="N29" s="9" t="s">
        <v>58</v>
      </c>
    </row>
    <row r="30" spans="1:14" x14ac:dyDescent="0.25">
      <c r="A30" t="s">
        <v>20</v>
      </c>
      <c r="B30" t="s">
        <v>21</v>
      </c>
      <c r="C30">
        <v>96</v>
      </c>
      <c r="D30">
        <v>323</v>
      </c>
      <c r="E30">
        <v>236</v>
      </c>
      <c r="F30">
        <v>655</v>
      </c>
      <c r="K30" t="s">
        <v>21</v>
      </c>
      <c r="L30" s="10">
        <f>C30/F30</f>
        <v>0.14656488549618321</v>
      </c>
      <c r="M30" s="10">
        <f>D30/F30</f>
        <v>0.49312977099236643</v>
      </c>
      <c r="N30" s="10">
        <f>E30/F30</f>
        <v>0.36030534351145038</v>
      </c>
    </row>
    <row r="31" spans="1:14" x14ac:dyDescent="0.25">
      <c r="B31" t="s">
        <v>22</v>
      </c>
      <c r="C31">
        <v>35</v>
      </c>
      <c r="D31">
        <v>97</v>
      </c>
      <c r="E31">
        <v>76</v>
      </c>
      <c r="F31">
        <v>208</v>
      </c>
      <c r="K31" t="s">
        <v>22</v>
      </c>
      <c r="L31" s="10">
        <f>C31/F31</f>
        <v>0.16826923076923078</v>
      </c>
      <c r="M31" s="10">
        <f>D31/F31</f>
        <v>0.46634615384615385</v>
      </c>
      <c r="N31" s="10">
        <f>E31/F31</f>
        <v>0.36538461538461536</v>
      </c>
    </row>
    <row r="32" spans="1:14" x14ac:dyDescent="0.25">
      <c r="B32" t="s">
        <v>23</v>
      </c>
      <c r="C32">
        <v>23</v>
      </c>
      <c r="D32">
        <v>74</v>
      </c>
      <c r="E32">
        <v>41</v>
      </c>
      <c r="F32">
        <v>138</v>
      </c>
      <c r="K32" t="s">
        <v>23</v>
      </c>
      <c r="L32" s="10">
        <f>C32/F32</f>
        <v>0.16666666666666666</v>
      </c>
      <c r="M32" s="10">
        <f>D32/F32</f>
        <v>0.53623188405797106</v>
      </c>
      <c r="N32" s="10">
        <f>E32/F32</f>
        <v>0.29710144927536231</v>
      </c>
    </row>
    <row r="33" spans="1:14" x14ac:dyDescent="0.25">
      <c r="A33" t="s">
        <v>1</v>
      </c>
      <c r="C33">
        <v>154</v>
      </c>
      <c r="D33">
        <v>494</v>
      </c>
      <c r="E33">
        <v>353</v>
      </c>
      <c r="F33">
        <v>1001</v>
      </c>
      <c r="K33" t="s">
        <v>24</v>
      </c>
      <c r="L33" s="10">
        <f>C33/F33</f>
        <v>0.15384615384615385</v>
      </c>
      <c r="M33" s="10">
        <f>D33/F33</f>
        <v>0.4935064935064935</v>
      </c>
      <c r="N33" s="10">
        <f>E33/F33</f>
        <v>0.35264735264735264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0A27-6ACD-D648-A8AF-9E6F66355DF7}">
  <dimension ref="A1:O33"/>
  <sheetViews>
    <sheetView topLeftCell="A5" workbookViewId="0">
      <selection activeCell="J31" sqref="J31"/>
    </sheetView>
  </sheetViews>
  <sheetFormatPr baseColWidth="10" defaultRowHeight="19" x14ac:dyDescent="0.25"/>
  <cols>
    <col min="2" max="2" width="27.42578125" customWidth="1"/>
    <col min="11" max="11" width="27.42578125" customWidth="1"/>
  </cols>
  <sheetData>
    <row r="1" spans="1:15" x14ac:dyDescent="0.25">
      <c r="A1" s="8" t="s">
        <v>55</v>
      </c>
    </row>
    <row r="2" spans="1:15" x14ac:dyDescent="0.25">
      <c r="A2" t="s">
        <v>29</v>
      </c>
    </row>
    <row r="3" spans="1:15" x14ac:dyDescent="0.25">
      <c r="A3" t="s">
        <v>0</v>
      </c>
    </row>
    <row r="4" spans="1:15" x14ac:dyDescent="0.25">
      <c r="C4" t="s">
        <v>17</v>
      </c>
      <c r="F4" t="s">
        <v>1</v>
      </c>
    </row>
    <row r="5" spans="1:15" ht="60" x14ac:dyDescent="0.25">
      <c r="C5" s="3" t="s">
        <v>18</v>
      </c>
      <c r="D5" s="3" t="s">
        <v>19</v>
      </c>
      <c r="E5" s="3" t="s">
        <v>58</v>
      </c>
      <c r="F5" s="3"/>
      <c r="L5" s="9" t="s">
        <v>18</v>
      </c>
      <c r="M5" s="9" t="s">
        <v>19</v>
      </c>
      <c r="N5" s="9" t="s">
        <v>58</v>
      </c>
      <c r="O5" s="3"/>
    </row>
    <row r="6" spans="1:15" x14ac:dyDescent="0.25">
      <c r="A6" t="s">
        <v>30</v>
      </c>
      <c r="B6" t="s">
        <v>31</v>
      </c>
      <c r="C6">
        <v>121</v>
      </c>
      <c r="D6">
        <v>169</v>
      </c>
      <c r="E6">
        <v>159</v>
      </c>
      <c r="F6">
        <v>449</v>
      </c>
      <c r="K6" t="s">
        <v>31</v>
      </c>
      <c r="L6" s="10">
        <f>C6/F6</f>
        <v>0.26948775055679286</v>
      </c>
      <c r="M6" s="10">
        <f>D6/F6</f>
        <v>0.37639198218262804</v>
      </c>
      <c r="N6" s="10">
        <f>E6/F6</f>
        <v>0.35412026726057905</v>
      </c>
    </row>
    <row r="7" spans="1:15" x14ac:dyDescent="0.25">
      <c r="B7" t="s">
        <v>32</v>
      </c>
      <c r="C7">
        <v>109</v>
      </c>
      <c r="D7">
        <v>118</v>
      </c>
      <c r="E7">
        <v>99</v>
      </c>
      <c r="F7">
        <v>326</v>
      </c>
      <c r="K7" t="s">
        <v>32</v>
      </c>
      <c r="L7" s="10">
        <f>C7/F7</f>
        <v>0.33435582822085891</v>
      </c>
      <c r="M7" s="10">
        <f>D7/F7</f>
        <v>0.3619631901840491</v>
      </c>
      <c r="N7" s="10">
        <f>E7/F7</f>
        <v>0.30368098159509205</v>
      </c>
    </row>
    <row r="8" spans="1:15" x14ac:dyDescent="0.25">
      <c r="B8" t="s">
        <v>33</v>
      </c>
      <c r="C8">
        <v>51</v>
      </c>
      <c r="D8">
        <v>49</v>
      </c>
      <c r="E8">
        <v>63</v>
      </c>
      <c r="F8">
        <v>163</v>
      </c>
      <c r="K8" t="s">
        <v>33</v>
      </c>
      <c r="L8" s="10">
        <f>C8/F8</f>
        <v>0.31288343558282211</v>
      </c>
      <c r="M8" s="10">
        <f>D8/F8</f>
        <v>0.30061349693251532</v>
      </c>
      <c r="N8" s="10">
        <f>E8/F8</f>
        <v>0.38650306748466257</v>
      </c>
    </row>
    <row r="9" spans="1:15" x14ac:dyDescent="0.25">
      <c r="A9" t="s">
        <v>1</v>
      </c>
      <c r="C9">
        <v>281</v>
      </c>
      <c r="D9">
        <v>336</v>
      </c>
      <c r="E9">
        <v>321</v>
      </c>
      <c r="F9">
        <v>938</v>
      </c>
      <c r="K9" t="s">
        <v>24</v>
      </c>
      <c r="L9" s="10">
        <f>C9/F9</f>
        <v>0.29957356076759062</v>
      </c>
      <c r="M9" s="10">
        <f>D9/F9</f>
        <v>0.35820895522388058</v>
      </c>
      <c r="N9" s="10">
        <f>E9/F9</f>
        <v>0.34221748400852881</v>
      </c>
    </row>
    <row r="13" spans="1:15" x14ac:dyDescent="0.25">
      <c r="A13" s="8" t="s">
        <v>56</v>
      </c>
    </row>
    <row r="14" spans="1:15" x14ac:dyDescent="0.25">
      <c r="A14" t="s">
        <v>34</v>
      </c>
    </row>
    <row r="15" spans="1:15" x14ac:dyDescent="0.25">
      <c r="A15" t="s">
        <v>0</v>
      </c>
    </row>
    <row r="16" spans="1:15" x14ac:dyDescent="0.25">
      <c r="C16" t="s">
        <v>26</v>
      </c>
      <c r="F16" t="s">
        <v>1</v>
      </c>
    </row>
    <row r="17" spans="1:14" ht="60" x14ac:dyDescent="0.25">
      <c r="C17" s="3" t="s">
        <v>18</v>
      </c>
      <c r="D17" s="3" t="s">
        <v>19</v>
      </c>
      <c r="E17" s="3" t="s">
        <v>58</v>
      </c>
      <c r="L17" s="9" t="s">
        <v>18</v>
      </c>
      <c r="M17" s="9" t="s">
        <v>19</v>
      </c>
      <c r="N17" s="9" t="s">
        <v>58</v>
      </c>
    </row>
    <row r="18" spans="1:14" x14ac:dyDescent="0.25">
      <c r="A18" t="s">
        <v>30</v>
      </c>
      <c r="B18" t="s">
        <v>31</v>
      </c>
      <c r="C18">
        <v>90</v>
      </c>
      <c r="D18">
        <v>200</v>
      </c>
      <c r="E18">
        <v>160</v>
      </c>
      <c r="F18">
        <v>450</v>
      </c>
      <c r="K18" t="s">
        <v>31</v>
      </c>
      <c r="L18" s="10">
        <f>C18/F18</f>
        <v>0.2</v>
      </c>
      <c r="M18" s="10">
        <f>D18/F18</f>
        <v>0.44444444444444442</v>
      </c>
      <c r="N18" s="10">
        <f>E18/F18</f>
        <v>0.35555555555555557</v>
      </c>
    </row>
    <row r="19" spans="1:14" x14ac:dyDescent="0.25">
      <c r="B19" t="s">
        <v>32</v>
      </c>
      <c r="C19">
        <v>61</v>
      </c>
      <c r="D19">
        <v>179</v>
      </c>
      <c r="E19">
        <v>85</v>
      </c>
      <c r="F19">
        <v>325</v>
      </c>
      <c r="K19" t="s">
        <v>32</v>
      </c>
      <c r="L19" s="10">
        <f>C19/F19</f>
        <v>0.18769230769230769</v>
      </c>
      <c r="M19" s="10">
        <f>D19/F19</f>
        <v>0.55076923076923079</v>
      </c>
      <c r="N19" s="10">
        <f>E19/F19</f>
        <v>0.26153846153846155</v>
      </c>
    </row>
    <row r="20" spans="1:14" x14ac:dyDescent="0.25">
      <c r="B20" t="s">
        <v>33</v>
      </c>
      <c r="C20">
        <v>29</v>
      </c>
      <c r="D20">
        <v>72</v>
      </c>
      <c r="E20">
        <v>62</v>
      </c>
      <c r="F20">
        <v>163</v>
      </c>
      <c r="K20" t="s">
        <v>33</v>
      </c>
      <c r="L20" s="10">
        <f>C20/F20</f>
        <v>0.17791411042944785</v>
      </c>
      <c r="M20" s="10">
        <f>D20/F20</f>
        <v>0.44171779141104295</v>
      </c>
      <c r="N20" s="10">
        <f>E20/F20</f>
        <v>0.38036809815950923</v>
      </c>
    </row>
    <row r="21" spans="1:14" x14ac:dyDescent="0.25">
      <c r="A21" t="s">
        <v>1</v>
      </c>
      <c r="C21">
        <v>180</v>
      </c>
      <c r="D21">
        <v>451</v>
      </c>
      <c r="E21">
        <v>307</v>
      </c>
      <c r="F21">
        <v>938</v>
      </c>
      <c r="K21" t="s">
        <v>24</v>
      </c>
      <c r="L21" s="10">
        <f>C21/F21</f>
        <v>0.19189765458422176</v>
      </c>
      <c r="M21" s="10">
        <f>D21/F21</f>
        <v>0.48081023454157784</v>
      </c>
      <c r="N21" s="10">
        <f>E21/F21</f>
        <v>0.3272921108742004</v>
      </c>
    </row>
    <row r="25" spans="1:14" x14ac:dyDescent="0.25">
      <c r="A25" s="8" t="s">
        <v>57</v>
      </c>
    </row>
    <row r="26" spans="1:14" x14ac:dyDescent="0.25">
      <c r="A26" t="s">
        <v>35</v>
      </c>
    </row>
    <row r="27" spans="1:14" x14ac:dyDescent="0.25">
      <c r="A27" t="s">
        <v>0</v>
      </c>
    </row>
    <row r="28" spans="1:14" x14ac:dyDescent="0.25">
      <c r="C28" t="s">
        <v>28</v>
      </c>
      <c r="F28" t="s">
        <v>1</v>
      </c>
    </row>
    <row r="29" spans="1:14" ht="60" x14ac:dyDescent="0.25">
      <c r="C29" s="3" t="s">
        <v>18</v>
      </c>
      <c r="D29" s="3" t="s">
        <v>19</v>
      </c>
      <c r="E29" s="3" t="s">
        <v>58</v>
      </c>
      <c r="L29" s="9" t="s">
        <v>18</v>
      </c>
      <c r="M29" s="9" t="s">
        <v>19</v>
      </c>
      <c r="N29" s="9" t="s">
        <v>58</v>
      </c>
    </row>
    <row r="30" spans="1:14" x14ac:dyDescent="0.25">
      <c r="A30" t="s">
        <v>30</v>
      </c>
      <c r="B30" t="s">
        <v>31</v>
      </c>
      <c r="C30">
        <v>75</v>
      </c>
      <c r="D30">
        <v>223</v>
      </c>
      <c r="E30">
        <v>152</v>
      </c>
      <c r="F30">
        <v>450</v>
      </c>
      <c r="K30" t="s">
        <v>31</v>
      </c>
      <c r="L30" s="10">
        <f>C30/F30</f>
        <v>0.16666666666666666</v>
      </c>
      <c r="M30" s="10">
        <f>D30/F30</f>
        <v>0.49555555555555558</v>
      </c>
      <c r="N30" s="10">
        <f>E30/F30</f>
        <v>0.33777777777777779</v>
      </c>
    </row>
    <row r="31" spans="1:14" x14ac:dyDescent="0.25">
      <c r="B31" t="s">
        <v>32</v>
      </c>
      <c r="C31">
        <v>47</v>
      </c>
      <c r="D31">
        <v>167</v>
      </c>
      <c r="E31">
        <v>111</v>
      </c>
      <c r="F31">
        <v>325</v>
      </c>
      <c r="K31" t="s">
        <v>32</v>
      </c>
      <c r="L31" s="10">
        <f>C31/F31</f>
        <v>0.14461538461538462</v>
      </c>
      <c r="M31" s="10">
        <f>D31/F31</f>
        <v>0.51384615384615384</v>
      </c>
      <c r="N31" s="10">
        <f>E31/F31</f>
        <v>0.34153846153846151</v>
      </c>
    </row>
    <row r="32" spans="1:14" x14ac:dyDescent="0.25">
      <c r="B32" t="s">
        <v>33</v>
      </c>
      <c r="C32">
        <v>15</v>
      </c>
      <c r="D32">
        <v>79</v>
      </c>
      <c r="E32">
        <v>68</v>
      </c>
      <c r="F32">
        <v>162</v>
      </c>
      <c r="K32" t="s">
        <v>33</v>
      </c>
      <c r="L32" s="10">
        <f>C32/F32</f>
        <v>9.2592592592592587E-2</v>
      </c>
      <c r="M32" s="10">
        <f>D32/F32</f>
        <v>0.48765432098765432</v>
      </c>
      <c r="N32" s="10">
        <f>E32/F32</f>
        <v>0.41975308641975306</v>
      </c>
    </row>
    <row r="33" spans="1:14" x14ac:dyDescent="0.25">
      <c r="A33" t="s">
        <v>1</v>
      </c>
      <c r="C33">
        <v>137</v>
      </c>
      <c r="D33">
        <v>469</v>
      </c>
      <c r="E33">
        <v>331</v>
      </c>
      <c r="F33">
        <v>937</v>
      </c>
      <c r="K33" t="s">
        <v>24</v>
      </c>
      <c r="L33" s="10">
        <f>C33/F33</f>
        <v>0.14621131270010673</v>
      </c>
      <c r="M33" s="10">
        <f>D33/F33</f>
        <v>0.50053361792956241</v>
      </c>
      <c r="N33" s="10">
        <f>E33/F33</f>
        <v>0.35325506937033085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DC6A-C95F-2D40-8557-E4E4DA079199}">
  <dimension ref="A1:O33"/>
  <sheetViews>
    <sheetView workbookViewId="0">
      <selection activeCell="J31" sqref="J31"/>
    </sheetView>
  </sheetViews>
  <sheetFormatPr baseColWidth="10" defaultRowHeight="19" x14ac:dyDescent="0.25"/>
  <cols>
    <col min="1" max="1" width="25.85546875" customWidth="1"/>
    <col min="2" max="2" width="27.42578125" customWidth="1"/>
    <col min="11" max="11" width="27.42578125" customWidth="1"/>
  </cols>
  <sheetData>
    <row r="1" spans="1:15" x14ac:dyDescent="0.25">
      <c r="A1" s="8" t="s">
        <v>55</v>
      </c>
    </row>
    <row r="2" spans="1:15" x14ac:dyDescent="0.25">
      <c r="A2" t="s">
        <v>36</v>
      </c>
    </row>
    <row r="3" spans="1:15" x14ac:dyDescent="0.25">
      <c r="A3" t="s">
        <v>0</v>
      </c>
    </row>
    <row r="4" spans="1:15" x14ac:dyDescent="0.25">
      <c r="C4" t="s">
        <v>17</v>
      </c>
      <c r="F4" t="s">
        <v>1</v>
      </c>
    </row>
    <row r="5" spans="1:15" ht="60" x14ac:dyDescent="0.25">
      <c r="C5" s="3" t="s">
        <v>18</v>
      </c>
      <c r="D5" s="3" t="s">
        <v>19</v>
      </c>
      <c r="E5" s="3" t="s">
        <v>58</v>
      </c>
      <c r="F5" s="3"/>
      <c r="L5" s="9" t="s">
        <v>18</v>
      </c>
      <c r="M5" s="9" t="s">
        <v>19</v>
      </c>
      <c r="N5" s="9" t="s">
        <v>58</v>
      </c>
      <c r="O5" s="3"/>
    </row>
    <row r="6" spans="1:15" x14ac:dyDescent="0.25">
      <c r="A6" t="s">
        <v>37</v>
      </c>
      <c r="B6" t="s">
        <v>38</v>
      </c>
      <c r="C6">
        <v>99</v>
      </c>
      <c r="D6">
        <v>84</v>
      </c>
      <c r="E6">
        <v>124</v>
      </c>
      <c r="F6">
        <v>307</v>
      </c>
      <c r="K6" t="s">
        <v>38</v>
      </c>
      <c r="L6" s="10">
        <f>C6/F6</f>
        <v>0.32247557003257327</v>
      </c>
      <c r="M6" s="10">
        <f>D6/F6</f>
        <v>0.2736156351791531</v>
      </c>
      <c r="N6" s="10">
        <f>E6/F6</f>
        <v>0.40390879478827363</v>
      </c>
    </row>
    <row r="7" spans="1:15" x14ac:dyDescent="0.25">
      <c r="B7" t="s">
        <v>39</v>
      </c>
      <c r="C7">
        <v>86</v>
      </c>
      <c r="D7">
        <v>82</v>
      </c>
      <c r="E7">
        <v>97</v>
      </c>
      <c r="F7">
        <v>265</v>
      </c>
      <c r="K7" t="s">
        <v>39</v>
      </c>
      <c r="L7" s="10">
        <f>C7/F7</f>
        <v>0.32452830188679244</v>
      </c>
      <c r="M7" s="10">
        <f>D7/F7</f>
        <v>0.30943396226415093</v>
      </c>
      <c r="N7" s="10">
        <f>E7/F7</f>
        <v>0.36603773584905658</v>
      </c>
    </row>
    <row r="8" spans="1:15" x14ac:dyDescent="0.25">
      <c r="B8" t="s">
        <v>40</v>
      </c>
      <c r="C8">
        <v>117</v>
      </c>
      <c r="D8">
        <v>186</v>
      </c>
      <c r="E8">
        <v>126</v>
      </c>
      <c r="F8">
        <v>429</v>
      </c>
      <c r="K8" t="s">
        <v>40</v>
      </c>
      <c r="L8" s="10">
        <f>C8/F8</f>
        <v>0.27272727272727271</v>
      </c>
      <c r="M8" s="10">
        <f>D8/F8</f>
        <v>0.43356643356643354</v>
      </c>
      <c r="N8" s="10">
        <f>E8/F8</f>
        <v>0.2937062937062937</v>
      </c>
    </row>
    <row r="9" spans="1:15" x14ac:dyDescent="0.25">
      <c r="A9" t="s">
        <v>1</v>
      </c>
      <c r="C9">
        <v>302</v>
      </c>
      <c r="D9">
        <v>352</v>
      </c>
      <c r="E9">
        <v>347</v>
      </c>
      <c r="F9">
        <v>1001</v>
      </c>
      <c r="K9" t="s">
        <v>24</v>
      </c>
      <c r="L9" s="10">
        <f>C9/F9</f>
        <v>0.3016983016983017</v>
      </c>
      <c r="M9" s="10">
        <f>D9/F9</f>
        <v>0.35164835164835168</v>
      </c>
      <c r="N9" s="10">
        <f>E9/F9</f>
        <v>0.34665334665334663</v>
      </c>
    </row>
    <row r="13" spans="1:15" x14ac:dyDescent="0.25">
      <c r="A13" s="8" t="s">
        <v>56</v>
      </c>
    </row>
    <row r="14" spans="1:15" x14ac:dyDescent="0.25">
      <c r="A14" t="s">
        <v>41</v>
      </c>
    </row>
    <row r="15" spans="1:15" x14ac:dyDescent="0.25">
      <c r="A15" t="s">
        <v>0</v>
      </c>
    </row>
    <row r="16" spans="1:15" x14ac:dyDescent="0.25">
      <c r="C16" t="s">
        <v>26</v>
      </c>
      <c r="F16" t="s">
        <v>1</v>
      </c>
    </row>
    <row r="17" spans="1:14" ht="60" x14ac:dyDescent="0.25">
      <c r="C17" s="3" t="s">
        <v>18</v>
      </c>
      <c r="D17" s="3" t="s">
        <v>19</v>
      </c>
      <c r="E17" s="3" t="s">
        <v>58</v>
      </c>
      <c r="L17" s="9" t="s">
        <v>18</v>
      </c>
      <c r="M17" s="9" t="s">
        <v>19</v>
      </c>
      <c r="N17" s="9" t="s">
        <v>58</v>
      </c>
    </row>
    <row r="18" spans="1:14" x14ac:dyDescent="0.25">
      <c r="A18" t="s">
        <v>37</v>
      </c>
      <c r="B18" t="s">
        <v>38</v>
      </c>
      <c r="C18">
        <v>58</v>
      </c>
      <c r="D18">
        <v>138</v>
      </c>
      <c r="E18">
        <v>110</v>
      </c>
      <c r="F18">
        <v>306</v>
      </c>
      <c r="K18" t="s">
        <v>38</v>
      </c>
      <c r="L18" s="10">
        <f>C18/F18</f>
        <v>0.18954248366013071</v>
      </c>
      <c r="M18" s="10">
        <f>D18/F18</f>
        <v>0.45098039215686275</v>
      </c>
      <c r="N18" s="10">
        <f>E18/F18</f>
        <v>0.35947712418300654</v>
      </c>
    </row>
    <row r="19" spans="1:14" x14ac:dyDescent="0.25">
      <c r="B19" t="s">
        <v>39</v>
      </c>
      <c r="C19">
        <v>64</v>
      </c>
      <c r="D19">
        <v>121</v>
      </c>
      <c r="E19">
        <v>81</v>
      </c>
      <c r="F19">
        <v>266</v>
      </c>
      <c r="K19" t="s">
        <v>39</v>
      </c>
      <c r="L19" s="10">
        <f>C19/F19</f>
        <v>0.24060150375939848</v>
      </c>
      <c r="M19" s="10">
        <f>D19/F19</f>
        <v>0.45488721804511278</v>
      </c>
      <c r="N19" s="10">
        <f>E19/F19</f>
        <v>0.30451127819548873</v>
      </c>
    </row>
    <row r="20" spans="1:14" x14ac:dyDescent="0.25">
      <c r="B20" t="s">
        <v>40</v>
      </c>
      <c r="C20">
        <v>79</v>
      </c>
      <c r="D20">
        <v>215</v>
      </c>
      <c r="E20">
        <v>135</v>
      </c>
      <c r="F20">
        <v>429</v>
      </c>
      <c r="K20" t="s">
        <v>40</v>
      </c>
      <c r="L20" s="10">
        <f>C20/F20</f>
        <v>0.18414918414918416</v>
      </c>
      <c r="M20" s="10">
        <f>D20/F20</f>
        <v>0.50116550116550118</v>
      </c>
      <c r="N20" s="10">
        <f>E20/F20</f>
        <v>0.31468531468531469</v>
      </c>
    </row>
    <row r="21" spans="1:14" x14ac:dyDescent="0.25">
      <c r="A21" t="s">
        <v>1</v>
      </c>
      <c r="C21">
        <v>201</v>
      </c>
      <c r="D21">
        <v>474</v>
      </c>
      <c r="E21">
        <v>326</v>
      </c>
      <c r="F21">
        <v>1001</v>
      </c>
      <c r="K21" t="s">
        <v>24</v>
      </c>
      <c r="L21" s="10">
        <f>C21/F21</f>
        <v>0.2007992007992008</v>
      </c>
      <c r="M21" s="10">
        <f>D21/F21</f>
        <v>0.47352647352647353</v>
      </c>
      <c r="N21" s="10">
        <f>E21/F21</f>
        <v>0.32567432567432569</v>
      </c>
    </row>
    <row r="25" spans="1:14" x14ac:dyDescent="0.25">
      <c r="A25" s="8" t="s">
        <v>57</v>
      </c>
    </row>
    <row r="26" spans="1:14" x14ac:dyDescent="0.25">
      <c r="A26" t="s">
        <v>42</v>
      </c>
    </row>
    <row r="27" spans="1:14" x14ac:dyDescent="0.25">
      <c r="A27" t="s">
        <v>0</v>
      </c>
    </row>
    <row r="28" spans="1:14" x14ac:dyDescent="0.25">
      <c r="C28" t="s">
        <v>28</v>
      </c>
      <c r="F28" t="s">
        <v>1</v>
      </c>
    </row>
    <row r="29" spans="1:14" ht="60" x14ac:dyDescent="0.25">
      <c r="C29" s="3" t="s">
        <v>18</v>
      </c>
      <c r="D29" s="3" t="s">
        <v>19</v>
      </c>
      <c r="E29" s="3" t="s">
        <v>58</v>
      </c>
      <c r="L29" s="9" t="s">
        <v>18</v>
      </c>
      <c r="M29" s="9" t="s">
        <v>19</v>
      </c>
      <c r="N29" s="9" t="s">
        <v>58</v>
      </c>
    </row>
    <row r="30" spans="1:14" x14ac:dyDescent="0.25">
      <c r="A30" t="s">
        <v>37</v>
      </c>
      <c r="B30" t="s">
        <v>38</v>
      </c>
      <c r="C30">
        <v>47</v>
      </c>
      <c r="D30">
        <v>131</v>
      </c>
      <c r="E30">
        <v>128</v>
      </c>
      <c r="F30">
        <v>306</v>
      </c>
      <c r="K30" t="s">
        <v>38</v>
      </c>
      <c r="L30" s="10">
        <f>C30/F30</f>
        <v>0.15359477124183007</v>
      </c>
      <c r="M30" s="10">
        <f>D30/F30</f>
        <v>0.42810457516339867</v>
      </c>
      <c r="N30" s="10">
        <f>E30/F30</f>
        <v>0.41830065359477125</v>
      </c>
    </row>
    <row r="31" spans="1:14" x14ac:dyDescent="0.25">
      <c r="B31" t="s">
        <v>39</v>
      </c>
      <c r="C31">
        <v>44</v>
      </c>
      <c r="D31">
        <v>142</v>
      </c>
      <c r="E31">
        <v>79</v>
      </c>
      <c r="F31">
        <v>265</v>
      </c>
      <c r="K31" t="s">
        <v>39</v>
      </c>
      <c r="L31" s="10">
        <f>C31/F31</f>
        <v>0.16603773584905659</v>
      </c>
      <c r="M31" s="10">
        <f>D31/F31</f>
        <v>0.53584905660377358</v>
      </c>
      <c r="N31" s="10">
        <f>E31/F31</f>
        <v>0.2981132075471698</v>
      </c>
    </row>
    <row r="32" spans="1:14" x14ac:dyDescent="0.25">
      <c r="B32" t="s">
        <v>40</v>
      </c>
      <c r="C32">
        <v>63</v>
      </c>
      <c r="D32">
        <v>220</v>
      </c>
      <c r="E32">
        <v>145</v>
      </c>
      <c r="F32">
        <v>428</v>
      </c>
      <c r="K32" t="s">
        <v>40</v>
      </c>
      <c r="L32" s="10">
        <f>C32/F32</f>
        <v>0.14719626168224298</v>
      </c>
      <c r="M32" s="10">
        <f>D32/F32</f>
        <v>0.51401869158878499</v>
      </c>
      <c r="N32" s="10">
        <f>E32/F32</f>
        <v>0.33878504672897197</v>
      </c>
    </row>
    <row r="33" spans="1:14" x14ac:dyDescent="0.25">
      <c r="A33" t="s">
        <v>1</v>
      </c>
      <c r="C33">
        <v>154</v>
      </c>
      <c r="D33">
        <v>493</v>
      </c>
      <c r="E33">
        <v>352</v>
      </c>
      <c r="F33">
        <v>999</v>
      </c>
      <c r="K33" t="s">
        <v>24</v>
      </c>
      <c r="L33" s="10">
        <f>C33/F33</f>
        <v>0.15415415415415415</v>
      </c>
      <c r="M33" s="10">
        <f>D33/F33</f>
        <v>0.49349349349349347</v>
      </c>
      <c r="N33" s="10">
        <f>E33/F33</f>
        <v>0.35235235235235235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C2246-8184-3D4B-8505-8FBD276AD008}">
  <dimension ref="A1:O33"/>
  <sheetViews>
    <sheetView topLeftCell="A29" workbookViewId="0">
      <selection activeCell="J31" sqref="J31"/>
    </sheetView>
  </sheetViews>
  <sheetFormatPr baseColWidth="10" defaultRowHeight="19" x14ac:dyDescent="0.25"/>
  <cols>
    <col min="1" max="1" width="17.85546875" customWidth="1"/>
    <col min="2" max="2" width="27.42578125" customWidth="1"/>
    <col min="11" max="11" width="27.42578125" customWidth="1"/>
  </cols>
  <sheetData>
    <row r="1" spans="1:15" x14ac:dyDescent="0.25">
      <c r="A1" s="8" t="s">
        <v>55</v>
      </c>
    </row>
    <row r="2" spans="1:15" x14ac:dyDescent="0.25">
      <c r="A2" t="s">
        <v>43</v>
      </c>
    </row>
    <row r="3" spans="1:15" x14ac:dyDescent="0.25">
      <c r="A3" t="s">
        <v>0</v>
      </c>
    </row>
    <row r="4" spans="1:15" x14ac:dyDescent="0.25">
      <c r="C4" t="s">
        <v>17</v>
      </c>
      <c r="F4" t="s">
        <v>1</v>
      </c>
    </row>
    <row r="5" spans="1:15" ht="60" x14ac:dyDescent="0.25">
      <c r="C5" s="3" t="s">
        <v>18</v>
      </c>
      <c r="D5" s="3" t="s">
        <v>19</v>
      </c>
      <c r="E5" s="3" t="s">
        <v>58</v>
      </c>
      <c r="F5" s="3"/>
      <c r="L5" s="9" t="s">
        <v>18</v>
      </c>
      <c r="M5" s="9" t="s">
        <v>19</v>
      </c>
      <c r="N5" s="9" t="s">
        <v>58</v>
      </c>
      <c r="O5" s="3"/>
    </row>
    <row r="6" spans="1:15" x14ac:dyDescent="0.25">
      <c r="A6" t="s">
        <v>44</v>
      </c>
      <c r="B6" t="s">
        <v>45</v>
      </c>
      <c r="C6">
        <v>106</v>
      </c>
      <c r="D6">
        <v>166</v>
      </c>
      <c r="E6">
        <v>206</v>
      </c>
      <c r="F6">
        <v>478</v>
      </c>
      <c r="K6" t="s">
        <v>45</v>
      </c>
      <c r="L6" s="10">
        <f>C6/F6</f>
        <v>0.22175732217573221</v>
      </c>
      <c r="M6" s="10">
        <f>D6/F6</f>
        <v>0.34728033472803349</v>
      </c>
      <c r="N6" s="10">
        <f>E6/F6</f>
        <v>0.43096234309623432</v>
      </c>
    </row>
    <row r="7" spans="1:15" x14ac:dyDescent="0.25">
      <c r="B7" t="s">
        <v>46</v>
      </c>
      <c r="C7">
        <v>195</v>
      </c>
      <c r="D7">
        <v>186</v>
      </c>
      <c r="E7">
        <v>141</v>
      </c>
      <c r="F7">
        <v>522</v>
      </c>
      <c r="K7" t="s">
        <v>46</v>
      </c>
      <c r="L7" s="10">
        <f>C7/F7</f>
        <v>0.37356321839080459</v>
      </c>
      <c r="M7" s="10">
        <f>D7/F7</f>
        <v>0.35632183908045978</v>
      </c>
      <c r="N7" s="10">
        <f>E7/F7</f>
        <v>0.27011494252873564</v>
      </c>
    </row>
    <row r="8" spans="1:15" x14ac:dyDescent="0.25">
      <c r="A8" t="s">
        <v>1</v>
      </c>
      <c r="C8">
        <v>301</v>
      </c>
      <c r="D8">
        <v>352</v>
      </c>
      <c r="E8">
        <v>347</v>
      </c>
      <c r="F8">
        <v>1000</v>
      </c>
      <c r="K8" t="s">
        <v>24</v>
      </c>
      <c r="L8" s="10">
        <f>C8/F8</f>
        <v>0.30099999999999999</v>
      </c>
      <c r="M8" s="10">
        <f>D8/F8</f>
        <v>0.35199999999999998</v>
      </c>
      <c r="N8" s="10">
        <f>E8/F8</f>
        <v>0.34699999999999998</v>
      </c>
    </row>
    <row r="9" spans="1:15" x14ac:dyDescent="0.25">
      <c r="L9" s="10"/>
      <c r="M9" s="10"/>
      <c r="N9" s="10"/>
    </row>
    <row r="13" spans="1:15" x14ac:dyDescent="0.25">
      <c r="A13" s="8" t="s">
        <v>56</v>
      </c>
    </row>
    <row r="14" spans="1:15" x14ac:dyDescent="0.25">
      <c r="A14" t="s">
        <v>47</v>
      </c>
    </row>
    <row r="15" spans="1:15" x14ac:dyDescent="0.25">
      <c r="A15" t="s">
        <v>0</v>
      </c>
    </row>
    <row r="16" spans="1:15" x14ac:dyDescent="0.25">
      <c r="C16" t="s">
        <v>26</v>
      </c>
      <c r="F16" t="s">
        <v>1</v>
      </c>
    </row>
    <row r="17" spans="1:14" ht="60" x14ac:dyDescent="0.25">
      <c r="C17" s="3" t="s">
        <v>18</v>
      </c>
      <c r="D17" s="3" t="s">
        <v>19</v>
      </c>
      <c r="E17" s="3" t="s">
        <v>58</v>
      </c>
      <c r="L17" s="9" t="s">
        <v>18</v>
      </c>
      <c r="M17" s="9" t="s">
        <v>19</v>
      </c>
      <c r="N17" s="9" t="s">
        <v>58</v>
      </c>
    </row>
    <row r="18" spans="1:14" x14ac:dyDescent="0.25">
      <c r="A18" t="s">
        <v>44</v>
      </c>
      <c r="B18" t="s">
        <v>45</v>
      </c>
      <c r="C18">
        <v>77</v>
      </c>
      <c r="D18">
        <v>210</v>
      </c>
      <c r="E18">
        <v>191</v>
      </c>
      <c r="F18">
        <v>478</v>
      </c>
      <c r="K18" t="s">
        <v>45</v>
      </c>
      <c r="L18" s="10">
        <f>C18/F18</f>
        <v>0.16108786610878661</v>
      </c>
      <c r="M18" s="10">
        <f>D18/F18</f>
        <v>0.43933054393305437</v>
      </c>
      <c r="N18" s="10">
        <f>E18/F18</f>
        <v>0.39958158995815901</v>
      </c>
    </row>
    <row r="19" spans="1:14" x14ac:dyDescent="0.25">
      <c r="B19" t="s">
        <v>46</v>
      </c>
      <c r="C19">
        <v>123</v>
      </c>
      <c r="D19">
        <v>264</v>
      </c>
      <c r="E19">
        <v>135</v>
      </c>
      <c r="F19">
        <v>522</v>
      </c>
      <c r="K19" t="s">
        <v>46</v>
      </c>
      <c r="L19" s="10">
        <f>C19/F19</f>
        <v>0.23563218390804597</v>
      </c>
      <c r="M19" s="10">
        <f>D19/F19</f>
        <v>0.50574712643678166</v>
      </c>
      <c r="N19" s="10">
        <f>E19/F19</f>
        <v>0.25862068965517243</v>
      </c>
    </row>
    <row r="20" spans="1:14" x14ac:dyDescent="0.25">
      <c r="A20" t="s">
        <v>1</v>
      </c>
      <c r="C20">
        <v>200</v>
      </c>
      <c r="D20">
        <v>474</v>
      </c>
      <c r="E20">
        <v>326</v>
      </c>
      <c r="F20">
        <v>1000</v>
      </c>
      <c r="K20" t="s">
        <v>24</v>
      </c>
      <c r="L20" s="10">
        <f>C20/F20</f>
        <v>0.2</v>
      </c>
      <c r="M20" s="10">
        <f>D20/F20</f>
        <v>0.47399999999999998</v>
      </c>
      <c r="N20" s="10">
        <f>E20/F20</f>
        <v>0.32600000000000001</v>
      </c>
    </row>
    <row r="21" spans="1:14" x14ac:dyDescent="0.25">
      <c r="L21" s="10"/>
      <c r="M21" s="10"/>
      <c r="N21" s="10"/>
    </row>
    <row r="25" spans="1:14" x14ac:dyDescent="0.25">
      <c r="A25" s="8" t="s">
        <v>57</v>
      </c>
    </row>
    <row r="26" spans="1:14" x14ac:dyDescent="0.25">
      <c r="A26" t="s">
        <v>48</v>
      </c>
    </row>
    <row r="27" spans="1:14" x14ac:dyDescent="0.25">
      <c r="A27" t="s">
        <v>0</v>
      </c>
    </row>
    <row r="28" spans="1:14" x14ac:dyDescent="0.25">
      <c r="C28" t="s">
        <v>28</v>
      </c>
      <c r="F28" t="s">
        <v>1</v>
      </c>
    </row>
    <row r="29" spans="1:14" ht="60" x14ac:dyDescent="0.25">
      <c r="C29" s="3" t="s">
        <v>18</v>
      </c>
      <c r="D29" s="3" t="s">
        <v>19</v>
      </c>
      <c r="E29" s="3" t="s">
        <v>58</v>
      </c>
      <c r="L29" s="9" t="s">
        <v>18</v>
      </c>
      <c r="M29" s="9" t="s">
        <v>19</v>
      </c>
      <c r="N29" s="9" t="s">
        <v>58</v>
      </c>
    </row>
    <row r="30" spans="1:14" x14ac:dyDescent="0.25">
      <c r="A30" t="s">
        <v>44</v>
      </c>
      <c r="B30" t="s">
        <v>45</v>
      </c>
      <c r="C30">
        <v>57</v>
      </c>
      <c r="D30">
        <v>240</v>
      </c>
      <c r="E30">
        <v>181</v>
      </c>
      <c r="F30">
        <v>478</v>
      </c>
      <c r="K30" t="s">
        <v>45</v>
      </c>
      <c r="L30" s="10">
        <f>C30/F30</f>
        <v>0.1192468619246862</v>
      </c>
      <c r="M30" s="10">
        <f>D30/F30</f>
        <v>0.502092050209205</v>
      </c>
      <c r="N30" s="10">
        <f>E30/F30</f>
        <v>0.3786610878661088</v>
      </c>
    </row>
    <row r="31" spans="1:14" x14ac:dyDescent="0.25">
      <c r="B31" t="s">
        <v>46</v>
      </c>
      <c r="C31">
        <v>96</v>
      </c>
      <c r="D31">
        <v>253</v>
      </c>
      <c r="E31">
        <v>172</v>
      </c>
      <c r="F31">
        <v>521</v>
      </c>
      <c r="K31" t="s">
        <v>46</v>
      </c>
      <c r="L31" s="10">
        <f>C31/F31</f>
        <v>0.18426103646833014</v>
      </c>
      <c r="M31" s="10">
        <f>D31/F31</f>
        <v>0.4856046065259117</v>
      </c>
      <c r="N31" s="10">
        <f>E31/F31</f>
        <v>0.33013435700575816</v>
      </c>
    </row>
    <row r="32" spans="1:14" x14ac:dyDescent="0.25">
      <c r="A32" t="s">
        <v>1</v>
      </c>
      <c r="C32">
        <v>153</v>
      </c>
      <c r="D32">
        <v>493</v>
      </c>
      <c r="E32">
        <v>353</v>
      </c>
      <c r="F32">
        <v>999</v>
      </c>
      <c r="K32" t="s">
        <v>24</v>
      </c>
      <c r="L32" s="10">
        <f>C32/F32</f>
        <v>0.15315315315315314</v>
      </c>
      <c r="M32" s="10">
        <f>D32/F32</f>
        <v>0.49349349349349347</v>
      </c>
      <c r="N32" s="10">
        <f>E32/F32</f>
        <v>0.35335335335335333</v>
      </c>
    </row>
    <row r="33" spans="12:14" x14ac:dyDescent="0.25">
      <c r="L33" s="10"/>
      <c r="M33" s="10"/>
      <c r="N33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951E-9BD6-8544-A997-0968610761F7}">
  <dimension ref="A1:O33"/>
  <sheetViews>
    <sheetView topLeftCell="A19" workbookViewId="0">
      <selection activeCell="J31" sqref="J31"/>
    </sheetView>
  </sheetViews>
  <sheetFormatPr baseColWidth="10" defaultRowHeight="19" x14ac:dyDescent="0.25"/>
  <cols>
    <col min="1" max="1" width="21" customWidth="1"/>
    <col min="2" max="2" width="27.42578125" customWidth="1"/>
    <col min="11" max="11" width="27.42578125" customWidth="1"/>
  </cols>
  <sheetData>
    <row r="1" spans="1:15" x14ac:dyDescent="0.25">
      <c r="A1" s="8" t="s">
        <v>55</v>
      </c>
    </row>
    <row r="2" spans="1:15" x14ac:dyDescent="0.25">
      <c r="A2" t="s">
        <v>49</v>
      </c>
    </row>
    <row r="3" spans="1:15" x14ac:dyDescent="0.25">
      <c r="A3" t="s">
        <v>0</v>
      </c>
    </row>
    <row r="4" spans="1:15" x14ac:dyDescent="0.25">
      <c r="C4" t="s">
        <v>17</v>
      </c>
      <c r="F4" t="s">
        <v>1</v>
      </c>
    </row>
    <row r="5" spans="1:15" ht="60" x14ac:dyDescent="0.25">
      <c r="C5" s="3" t="s">
        <v>18</v>
      </c>
      <c r="D5" s="3" t="s">
        <v>19</v>
      </c>
      <c r="E5" s="3" t="s">
        <v>58</v>
      </c>
      <c r="F5" s="3"/>
      <c r="L5" s="9" t="s">
        <v>18</v>
      </c>
      <c r="M5" s="9" t="s">
        <v>19</v>
      </c>
      <c r="N5" s="9" t="s">
        <v>58</v>
      </c>
      <c r="O5" s="3"/>
    </row>
    <row r="6" spans="1:15" x14ac:dyDescent="0.25">
      <c r="A6" t="s">
        <v>50</v>
      </c>
      <c r="B6" t="s">
        <v>51</v>
      </c>
      <c r="C6">
        <v>178</v>
      </c>
      <c r="D6">
        <v>259</v>
      </c>
      <c r="E6">
        <v>229</v>
      </c>
      <c r="F6">
        <v>666</v>
      </c>
      <c r="K6" t="s">
        <v>51</v>
      </c>
      <c r="L6" s="10">
        <f>C6/F6</f>
        <v>0.26726726726726729</v>
      </c>
      <c r="M6" s="10">
        <f>D6/F6</f>
        <v>0.3888888888888889</v>
      </c>
      <c r="N6" s="10">
        <f>E6/F6</f>
        <v>0.34384384384384387</v>
      </c>
    </row>
    <row r="7" spans="1:15" x14ac:dyDescent="0.25">
      <c r="B7" t="s">
        <v>52</v>
      </c>
      <c r="C7">
        <v>123</v>
      </c>
      <c r="D7">
        <v>93</v>
      </c>
      <c r="E7">
        <v>118</v>
      </c>
      <c r="F7">
        <v>334</v>
      </c>
      <c r="K7" t="s">
        <v>52</v>
      </c>
      <c r="L7" s="10">
        <f>C7/F7</f>
        <v>0.36826347305389223</v>
      </c>
      <c r="M7" s="10">
        <f>D7/F7</f>
        <v>0.27844311377245506</v>
      </c>
      <c r="N7" s="10">
        <f>E7/F7</f>
        <v>0.3532934131736527</v>
      </c>
    </row>
    <row r="8" spans="1:15" x14ac:dyDescent="0.25">
      <c r="A8" t="s">
        <v>1</v>
      </c>
      <c r="C8">
        <v>301</v>
      </c>
      <c r="D8">
        <v>352</v>
      </c>
      <c r="E8">
        <v>347</v>
      </c>
      <c r="F8">
        <v>1000</v>
      </c>
      <c r="K8" t="s">
        <v>24</v>
      </c>
      <c r="L8" s="10">
        <f>C8/F8</f>
        <v>0.30099999999999999</v>
      </c>
      <c r="M8" s="10">
        <f>D8/F8</f>
        <v>0.35199999999999998</v>
      </c>
      <c r="N8" s="10">
        <f>E8/F8</f>
        <v>0.34699999999999998</v>
      </c>
    </row>
    <row r="9" spans="1:15" x14ac:dyDescent="0.25">
      <c r="L9" s="10"/>
      <c r="M9" s="10"/>
      <c r="N9" s="10"/>
    </row>
    <row r="13" spans="1:15" x14ac:dyDescent="0.25">
      <c r="A13" s="8" t="s">
        <v>56</v>
      </c>
    </row>
    <row r="14" spans="1:15" x14ac:dyDescent="0.25">
      <c r="A14" t="s">
        <v>53</v>
      </c>
    </row>
    <row r="15" spans="1:15" x14ac:dyDescent="0.25">
      <c r="A15" t="s">
        <v>0</v>
      </c>
    </row>
    <row r="16" spans="1:15" x14ac:dyDescent="0.25">
      <c r="C16" t="s">
        <v>26</v>
      </c>
      <c r="F16" t="s">
        <v>1</v>
      </c>
    </row>
    <row r="17" spans="1:14" ht="60" x14ac:dyDescent="0.25">
      <c r="C17" s="3" t="s">
        <v>18</v>
      </c>
      <c r="D17" s="3" t="s">
        <v>19</v>
      </c>
      <c r="E17" s="3" t="s">
        <v>58</v>
      </c>
      <c r="L17" s="9" t="s">
        <v>18</v>
      </c>
      <c r="M17" s="9" t="s">
        <v>19</v>
      </c>
      <c r="N17" s="9" t="s">
        <v>58</v>
      </c>
    </row>
    <row r="18" spans="1:14" x14ac:dyDescent="0.25">
      <c r="A18" t="s">
        <v>50</v>
      </c>
      <c r="B18" t="s">
        <v>51</v>
      </c>
      <c r="C18">
        <v>130</v>
      </c>
      <c r="D18">
        <v>316</v>
      </c>
      <c r="E18">
        <v>220</v>
      </c>
      <c r="F18">
        <v>666</v>
      </c>
      <c r="K18" t="s">
        <v>51</v>
      </c>
      <c r="L18" s="10">
        <f>C18/F18</f>
        <v>0.19519519519519518</v>
      </c>
      <c r="M18" s="10">
        <f>D18/F18</f>
        <v>0.47447447447447449</v>
      </c>
      <c r="N18" s="10">
        <f>E18/F18</f>
        <v>0.33033033033033032</v>
      </c>
    </row>
    <row r="19" spans="1:14" x14ac:dyDescent="0.25">
      <c r="B19" t="s">
        <v>52</v>
      </c>
      <c r="C19">
        <v>70</v>
      </c>
      <c r="D19">
        <v>158</v>
      </c>
      <c r="E19">
        <v>106</v>
      </c>
      <c r="F19">
        <v>334</v>
      </c>
      <c r="K19" t="s">
        <v>52</v>
      </c>
      <c r="L19" s="10">
        <f>C19/F19</f>
        <v>0.20958083832335328</v>
      </c>
      <c r="M19" s="10">
        <f>D19/F19</f>
        <v>0.47305389221556887</v>
      </c>
      <c r="N19" s="10">
        <f>E19/F19</f>
        <v>0.31736526946107785</v>
      </c>
    </row>
    <row r="20" spans="1:14" x14ac:dyDescent="0.25">
      <c r="A20" t="s">
        <v>1</v>
      </c>
      <c r="C20">
        <v>200</v>
      </c>
      <c r="D20">
        <v>474</v>
      </c>
      <c r="E20">
        <v>326</v>
      </c>
      <c r="F20">
        <v>1000</v>
      </c>
      <c r="K20" t="s">
        <v>24</v>
      </c>
      <c r="L20" s="10">
        <f>C20/F20</f>
        <v>0.2</v>
      </c>
      <c r="M20" s="10">
        <f>D20/F20</f>
        <v>0.47399999999999998</v>
      </c>
      <c r="N20" s="10">
        <f>E20/F20</f>
        <v>0.32600000000000001</v>
      </c>
    </row>
    <row r="21" spans="1:14" x14ac:dyDescent="0.25">
      <c r="L21" s="10"/>
      <c r="M21" s="10"/>
      <c r="N21" s="10"/>
    </row>
    <row r="25" spans="1:14" x14ac:dyDescent="0.25">
      <c r="A25" s="8" t="s">
        <v>57</v>
      </c>
    </row>
    <row r="26" spans="1:14" x14ac:dyDescent="0.25">
      <c r="A26" t="s">
        <v>54</v>
      </c>
    </row>
    <row r="27" spans="1:14" x14ac:dyDescent="0.25">
      <c r="A27" t="s">
        <v>0</v>
      </c>
    </row>
    <row r="28" spans="1:14" x14ac:dyDescent="0.25">
      <c r="C28" t="s">
        <v>28</v>
      </c>
      <c r="F28" t="s">
        <v>1</v>
      </c>
    </row>
    <row r="29" spans="1:14" ht="60" x14ac:dyDescent="0.25">
      <c r="C29" s="3" t="s">
        <v>18</v>
      </c>
      <c r="D29" s="3" t="s">
        <v>19</v>
      </c>
      <c r="E29" s="3" t="s">
        <v>58</v>
      </c>
      <c r="L29" s="9" t="s">
        <v>18</v>
      </c>
      <c r="M29" s="9" t="s">
        <v>19</v>
      </c>
      <c r="N29" s="9" t="s">
        <v>58</v>
      </c>
    </row>
    <row r="30" spans="1:14" x14ac:dyDescent="0.25">
      <c r="A30" t="s">
        <v>50</v>
      </c>
      <c r="B30" t="s">
        <v>51</v>
      </c>
      <c r="C30">
        <v>108</v>
      </c>
      <c r="D30">
        <v>342</v>
      </c>
      <c r="E30">
        <v>215</v>
      </c>
      <c r="F30">
        <v>665</v>
      </c>
      <c r="K30" t="s">
        <v>51</v>
      </c>
      <c r="L30" s="10">
        <f>C30/F30</f>
        <v>0.162406015037594</v>
      </c>
      <c r="M30" s="10">
        <f>D30/F30</f>
        <v>0.51428571428571423</v>
      </c>
      <c r="N30" s="10">
        <f>E30/F30</f>
        <v>0.32330827067669171</v>
      </c>
    </row>
    <row r="31" spans="1:14" x14ac:dyDescent="0.25">
      <c r="B31" t="s">
        <v>52</v>
      </c>
      <c r="C31">
        <v>45</v>
      </c>
      <c r="D31">
        <v>151</v>
      </c>
      <c r="E31">
        <v>138</v>
      </c>
      <c r="F31">
        <v>334</v>
      </c>
      <c r="K31" t="s">
        <v>52</v>
      </c>
      <c r="L31" s="10">
        <f>C31/F31</f>
        <v>0.1347305389221557</v>
      </c>
      <c r="M31" s="10">
        <f>D31/F31</f>
        <v>0.45209580838323354</v>
      </c>
      <c r="N31" s="10">
        <f>E31/F31</f>
        <v>0.41317365269461076</v>
      </c>
    </row>
    <row r="32" spans="1:14" x14ac:dyDescent="0.25">
      <c r="A32" t="s">
        <v>1</v>
      </c>
      <c r="C32">
        <v>153</v>
      </c>
      <c r="D32">
        <v>493</v>
      </c>
      <c r="E32">
        <v>353</v>
      </c>
      <c r="F32">
        <v>999</v>
      </c>
      <c r="K32" t="s">
        <v>24</v>
      </c>
      <c r="L32" s="10">
        <f>C32/F32</f>
        <v>0.15315315315315314</v>
      </c>
      <c r="M32" s="10">
        <f>D32/F32</f>
        <v>0.49349349349349347</v>
      </c>
      <c r="N32" s="10">
        <f>E32/F32</f>
        <v>0.35335335335335333</v>
      </c>
    </row>
    <row r="33" spans="12:14" x14ac:dyDescent="0.25">
      <c r="L33" s="10"/>
      <c r="M33" s="10"/>
      <c r="N33" s="10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8</vt:i4>
      </vt:variant>
    </vt:vector>
  </HeadingPairs>
  <TitlesOfParts>
    <vt:vector size="17" baseType="lpstr">
      <vt:lpstr>NC Data</vt:lpstr>
      <vt:lpstr>NC Democrats Data</vt:lpstr>
      <vt:lpstr>NC Independents Data</vt:lpstr>
      <vt:lpstr>NC Republicans Data</vt:lpstr>
      <vt:lpstr>Race-Ethnicity</vt:lpstr>
      <vt:lpstr>Income</vt:lpstr>
      <vt:lpstr>Generations</vt:lpstr>
      <vt:lpstr>Gender</vt:lpstr>
      <vt:lpstr>College Education</vt:lpstr>
      <vt:lpstr>N Carolinians Overall Chart</vt:lpstr>
      <vt:lpstr>N Carolinians Collapse Chart</vt:lpstr>
      <vt:lpstr>NC Democrats Overall Chart</vt:lpstr>
      <vt:lpstr>NC Democrats Collapsed Chart</vt:lpstr>
      <vt:lpstr>NC Indies Overall Chart</vt:lpstr>
      <vt:lpstr>NC Indies Collapsed Chart</vt:lpstr>
      <vt:lpstr>NC Republicans Overall Chart</vt:lpstr>
      <vt:lpstr>NC Republicans Collapsed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2025-04-04T00:14:12Z</cp:lastPrinted>
  <dcterms:created xsi:type="dcterms:W3CDTF">2025-04-03T12:13:03Z</dcterms:created>
  <dcterms:modified xsi:type="dcterms:W3CDTF">2025-04-04T01:04:56Z</dcterms:modified>
</cp:coreProperties>
</file>