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mbitzer/Documents/June 2025 Catawba-YouGov Survey Documents/"/>
    </mc:Choice>
  </mc:AlternateContent>
  <xr:revisionPtr revIDLastSave="0" documentId="13_ncr:1_{CD4FB0E1-76C8-3440-B27B-208DDCFDB4D8}" xr6:coauthVersionLast="47" xr6:coauthVersionMax="47" xr10:uidLastSave="{00000000-0000-0000-0000-000000000000}"/>
  <bookViews>
    <workbookView xWindow="15480" yWindow="500" windowWidth="32600" windowHeight="26600" xr2:uid="{CEFB0320-9E42-A148-9E51-44F07C0764A2}"/>
  </bookViews>
  <sheets>
    <sheet name="Survey Population Frequencies" sheetId="48" r:id="rId1"/>
    <sheet name="Overall" sheetId="45" r:id="rId2"/>
    <sheet name="All can vote equally" sheetId="30" r:id="rId3"/>
    <sheet name="Elections without fraud" sheetId="33" r:id="rId4"/>
    <sheet name="All votes have equal impact" sheetId="32" r:id="rId5"/>
    <sheet name="Free from Foreign Interference" sheetId="1" r:id="rId6"/>
    <sheet name="Citizen info on candidate gover" sheetId="43" r:id="rId7"/>
    <sheet name="Citizen Input" sheetId="39" r:id="rId8"/>
    <sheet name="Campaign Funding Info" sheetId="37" r:id="rId9"/>
    <sheet name="Voter participation is high" sheetId="36" r:id="rId10"/>
    <sheet name="Common Facts to All" sheetId="41" r:id="rId11"/>
    <sheet name="All citizens should vote" sheetId="34" r:id="rId12"/>
    <sheet name="Drawing Electoral Districts" sheetId="40" r:id="rId13"/>
    <sheet name="Campaign Contributions Policy" sheetId="38" r:id="rId14"/>
    <sheet name="Parties &amp; Candidates not barred" sheetId="29" r:id="rId15"/>
    <sheet name="Seeking Compromise" sheetId="42" r:id="rId16"/>
    <sheet name="Opponents' Loyalty &amp; Patriotism" sheetId="47" r:id="rId17"/>
    <sheet name="Losing Candidates Concede" sheetId="44" r:id="rId18"/>
  </sheets>
  <definedNames>
    <definedName name="_xlnm.Print_Area" localSheetId="1">Overall!$A$1:$F$21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32" l="1"/>
  <c r="L57" i="32"/>
  <c r="K57" i="32"/>
  <c r="M56" i="32"/>
  <c r="E55" i="32" s="1"/>
  <c r="L56" i="32"/>
  <c r="D55" i="32" s="1"/>
  <c r="K56" i="32"/>
  <c r="M55" i="32"/>
  <c r="E54" i="32" s="1"/>
  <c r="L55" i="32"/>
  <c r="D54" i="32" s="1"/>
  <c r="K55" i="32"/>
  <c r="M54" i="32"/>
  <c r="L54" i="32"/>
  <c r="K54" i="32"/>
  <c r="C53" i="32" s="1"/>
  <c r="C54" i="32"/>
  <c r="M53" i="32"/>
  <c r="L53" i="32"/>
  <c r="K53" i="32"/>
  <c r="A49" i="32"/>
  <c r="M57" i="1"/>
  <c r="L57" i="1"/>
  <c r="K57" i="1"/>
  <c r="M56" i="1"/>
  <c r="E55" i="1" s="1"/>
  <c r="L56" i="1"/>
  <c r="K56" i="1"/>
  <c r="M55" i="1"/>
  <c r="E54" i="1" s="1"/>
  <c r="L55" i="1"/>
  <c r="D54" i="1" s="1"/>
  <c r="K55" i="1"/>
  <c r="C54" i="1" s="1"/>
  <c r="M54" i="1"/>
  <c r="L54" i="1"/>
  <c r="K54" i="1"/>
  <c r="M53" i="1"/>
  <c r="E53" i="1" s="1"/>
  <c r="L53" i="1"/>
  <c r="K53" i="1"/>
  <c r="A49" i="1"/>
  <c r="M57" i="43"/>
  <c r="L57" i="43"/>
  <c r="K57" i="43"/>
  <c r="M56" i="43"/>
  <c r="L56" i="43"/>
  <c r="K56" i="43"/>
  <c r="M55" i="43"/>
  <c r="L55" i="43"/>
  <c r="D54" i="43" s="1"/>
  <c r="K55" i="43"/>
  <c r="C54" i="43" s="1"/>
  <c r="M54" i="43"/>
  <c r="E53" i="43" s="1"/>
  <c r="L54" i="43"/>
  <c r="K54" i="43"/>
  <c r="E54" i="43"/>
  <c r="M53" i="43"/>
  <c r="L53" i="43"/>
  <c r="K53" i="43"/>
  <c r="A49" i="43"/>
  <c r="M57" i="39"/>
  <c r="L57" i="39"/>
  <c r="K57" i="39"/>
  <c r="M56" i="39"/>
  <c r="E55" i="39" s="1"/>
  <c r="L56" i="39"/>
  <c r="K56" i="39"/>
  <c r="M55" i="39"/>
  <c r="E54" i="39" s="1"/>
  <c r="L55" i="39"/>
  <c r="D54" i="39" s="1"/>
  <c r="K55" i="39"/>
  <c r="C54" i="39" s="1"/>
  <c r="M54" i="39"/>
  <c r="L54" i="39"/>
  <c r="K54" i="39"/>
  <c r="M53" i="39"/>
  <c r="L53" i="39"/>
  <c r="K53" i="39"/>
  <c r="C53" i="39"/>
  <c r="A49" i="39"/>
  <c r="M57" i="37"/>
  <c r="L57" i="37"/>
  <c r="K57" i="37"/>
  <c r="M56" i="37"/>
  <c r="L56" i="37"/>
  <c r="K56" i="37"/>
  <c r="M55" i="37"/>
  <c r="E54" i="37" s="1"/>
  <c r="L55" i="37"/>
  <c r="D54" i="37" s="1"/>
  <c r="K55" i="37"/>
  <c r="C54" i="37" s="1"/>
  <c r="D55" i="37"/>
  <c r="M54" i="37"/>
  <c r="L54" i="37"/>
  <c r="K54" i="37"/>
  <c r="M53" i="37"/>
  <c r="E53" i="37" s="1"/>
  <c r="L53" i="37"/>
  <c r="D53" i="37" s="1"/>
  <c r="K53" i="37"/>
  <c r="A49" i="37"/>
  <c r="M57" i="36"/>
  <c r="L57" i="36"/>
  <c r="K57" i="36"/>
  <c r="M56" i="36"/>
  <c r="L56" i="36"/>
  <c r="D55" i="36" s="1"/>
  <c r="K56" i="36"/>
  <c r="C55" i="36" s="1"/>
  <c r="M55" i="36"/>
  <c r="E54" i="36" s="1"/>
  <c r="L55" i="36"/>
  <c r="D54" i="36" s="1"/>
  <c r="K55" i="36"/>
  <c r="M54" i="36"/>
  <c r="L54" i="36"/>
  <c r="K54" i="36"/>
  <c r="C54" i="36"/>
  <c r="M53" i="36"/>
  <c r="E53" i="36" s="1"/>
  <c r="L53" i="36"/>
  <c r="K53" i="36"/>
  <c r="A49" i="36"/>
  <c r="M57" i="41"/>
  <c r="L57" i="41"/>
  <c r="K57" i="41"/>
  <c r="M56" i="41"/>
  <c r="E55" i="41" s="1"/>
  <c r="L56" i="41"/>
  <c r="D55" i="41" s="1"/>
  <c r="K56" i="41"/>
  <c r="M55" i="41"/>
  <c r="E54" i="41" s="1"/>
  <c r="L55" i="41"/>
  <c r="D54" i="41" s="1"/>
  <c r="K55" i="41"/>
  <c r="C54" i="41" s="1"/>
  <c r="M54" i="41"/>
  <c r="L54" i="41"/>
  <c r="K54" i="41"/>
  <c r="M53" i="41"/>
  <c r="L53" i="41"/>
  <c r="K53" i="41"/>
  <c r="A49" i="41"/>
  <c r="M57" i="34"/>
  <c r="L57" i="34"/>
  <c r="K57" i="34"/>
  <c r="C55" i="34" s="1"/>
  <c r="M56" i="34"/>
  <c r="E55" i="34" s="1"/>
  <c r="L56" i="34"/>
  <c r="K56" i="34"/>
  <c r="M55" i="34"/>
  <c r="E54" i="34" s="1"/>
  <c r="L55" i="34"/>
  <c r="D54" i="34" s="1"/>
  <c r="K55" i="34"/>
  <c r="C54" i="34" s="1"/>
  <c r="M54" i="34"/>
  <c r="L54" i="34"/>
  <c r="K54" i="34"/>
  <c r="M53" i="34"/>
  <c r="L53" i="34"/>
  <c r="K53" i="34"/>
  <c r="A49" i="34"/>
  <c r="M57" i="40"/>
  <c r="L57" i="40"/>
  <c r="D55" i="40" s="1"/>
  <c r="K57" i="40"/>
  <c r="M56" i="40"/>
  <c r="L56" i="40"/>
  <c r="K56" i="40"/>
  <c r="M55" i="40"/>
  <c r="E54" i="40" s="1"/>
  <c r="L55" i="40"/>
  <c r="D54" i="40" s="1"/>
  <c r="K55" i="40"/>
  <c r="M54" i="40"/>
  <c r="L54" i="40"/>
  <c r="K54" i="40"/>
  <c r="C53" i="40" s="1"/>
  <c r="C54" i="40"/>
  <c r="M53" i="40"/>
  <c r="L53" i="40"/>
  <c r="K53" i="40"/>
  <c r="A49" i="40"/>
  <c r="M57" i="38"/>
  <c r="L57" i="38"/>
  <c r="K57" i="38"/>
  <c r="M56" i="38"/>
  <c r="L56" i="38"/>
  <c r="K56" i="38"/>
  <c r="M55" i="38"/>
  <c r="E54" i="38" s="1"/>
  <c r="L55" i="38"/>
  <c r="D54" i="38" s="1"/>
  <c r="K55" i="38"/>
  <c r="C54" i="38" s="1"/>
  <c r="M54" i="38"/>
  <c r="L54" i="38"/>
  <c r="D53" i="38" s="1"/>
  <c r="K54" i="38"/>
  <c r="M53" i="38"/>
  <c r="E53" i="38" s="1"/>
  <c r="L53" i="38"/>
  <c r="K53" i="38"/>
  <c r="A49" i="38"/>
  <c r="M57" i="29"/>
  <c r="L57" i="29"/>
  <c r="K57" i="29"/>
  <c r="M56" i="29"/>
  <c r="L56" i="29"/>
  <c r="D55" i="29" s="1"/>
  <c r="K56" i="29"/>
  <c r="M55" i="29"/>
  <c r="L55" i="29"/>
  <c r="D54" i="29" s="1"/>
  <c r="K55" i="29"/>
  <c r="C54" i="29" s="1"/>
  <c r="M54" i="29"/>
  <c r="L54" i="29"/>
  <c r="K54" i="29"/>
  <c r="E54" i="29"/>
  <c r="M53" i="29"/>
  <c r="L53" i="29"/>
  <c r="K53" i="29"/>
  <c r="E53" i="29"/>
  <c r="A49" i="29"/>
  <c r="M57" i="42"/>
  <c r="L57" i="42"/>
  <c r="K57" i="42"/>
  <c r="M56" i="42"/>
  <c r="L56" i="42"/>
  <c r="K56" i="42"/>
  <c r="M55" i="42"/>
  <c r="E54" i="42" s="1"/>
  <c r="L55" i="42"/>
  <c r="D54" i="42" s="1"/>
  <c r="K55" i="42"/>
  <c r="C54" i="42" s="1"/>
  <c r="M54" i="42"/>
  <c r="L54" i="42"/>
  <c r="K54" i="42"/>
  <c r="M53" i="42"/>
  <c r="L53" i="42"/>
  <c r="D53" i="42" s="1"/>
  <c r="K53" i="42"/>
  <c r="C53" i="42" s="1"/>
  <c r="A49" i="42"/>
  <c r="M57" i="47"/>
  <c r="L57" i="47"/>
  <c r="K57" i="47"/>
  <c r="M56" i="47"/>
  <c r="L56" i="47"/>
  <c r="K56" i="47"/>
  <c r="C55" i="47" s="1"/>
  <c r="M55" i="47"/>
  <c r="E54" i="47" s="1"/>
  <c r="L55" i="47"/>
  <c r="D54" i="47" s="1"/>
  <c r="K55" i="47"/>
  <c r="C54" i="47" s="1"/>
  <c r="M54" i="47"/>
  <c r="L54" i="47"/>
  <c r="K54" i="47"/>
  <c r="M53" i="47"/>
  <c r="L53" i="47"/>
  <c r="D53" i="47" s="1"/>
  <c r="K53" i="47"/>
  <c r="A49" i="47"/>
  <c r="M57" i="44"/>
  <c r="L57" i="44"/>
  <c r="K57" i="44"/>
  <c r="M56" i="44"/>
  <c r="L56" i="44"/>
  <c r="K56" i="44"/>
  <c r="C55" i="44" s="1"/>
  <c r="M55" i="44"/>
  <c r="E54" i="44" s="1"/>
  <c r="L55" i="44"/>
  <c r="K55" i="44"/>
  <c r="C54" i="44" s="1"/>
  <c r="E55" i="44"/>
  <c r="M54" i="44"/>
  <c r="L54" i="44"/>
  <c r="K54" i="44"/>
  <c r="D54" i="44"/>
  <c r="M53" i="44"/>
  <c r="L53" i="44"/>
  <c r="K53" i="44"/>
  <c r="A49" i="44"/>
  <c r="M57" i="33"/>
  <c r="E55" i="33" s="1"/>
  <c r="L57" i="33"/>
  <c r="K57" i="33"/>
  <c r="M56" i="33"/>
  <c r="L56" i="33"/>
  <c r="K56" i="33"/>
  <c r="M55" i="33"/>
  <c r="E54" i="33" s="1"/>
  <c r="L55" i="33"/>
  <c r="K55" i="33"/>
  <c r="M54" i="33"/>
  <c r="L54" i="33"/>
  <c r="K54" i="33"/>
  <c r="D54" i="33"/>
  <c r="C54" i="33"/>
  <c r="M53" i="33"/>
  <c r="L53" i="33"/>
  <c r="K53" i="33"/>
  <c r="A49" i="33"/>
  <c r="K57" i="30"/>
  <c r="K56" i="30"/>
  <c r="K55" i="30"/>
  <c r="K54" i="30"/>
  <c r="K53" i="30"/>
  <c r="M57" i="30"/>
  <c r="L57" i="30"/>
  <c r="M56" i="30"/>
  <c r="L56" i="30"/>
  <c r="M55" i="30"/>
  <c r="E54" i="30" s="1"/>
  <c r="L55" i="30"/>
  <c r="D54" i="30" s="1"/>
  <c r="C54" i="30"/>
  <c r="M54" i="30"/>
  <c r="L54" i="30"/>
  <c r="M53" i="30"/>
  <c r="L53" i="30"/>
  <c r="A49" i="30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6" i="45"/>
  <c r="H5" i="45"/>
  <c r="H4" i="45"/>
  <c r="A94" i="47"/>
  <c r="A109" i="47"/>
  <c r="A109" i="30"/>
  <c r="A109" i="33"/>
  <c r="A109" i="32"/>
  <c r="A109" i="1"/>
  <c r="A109" i="43"/>
  <c r="A109" i="39"/>
  <c r="A109" i="37"/>
  <c r="A109" i="36"/>
  <c r="A109" i="41"/>
  <c r="A109" i="34"/>
  <c r="A109" i="40"/>
  <c r="A109" i="38"/>
  <c r="A109" i="29"/>
  <c r="A109" i="42"/>
  <c r="A109" i="44"/>
  <c r="A94" i="30"/>
  <c r="A94" i="33"/>
  <c r="A94" i="32"/>
  <c r="A94" i="1"/>
  <c r="A94" i="43"/>
  <c r="A94" i="39"/>
  <c r="A94" i="37"/>
  <c r="A94" i="36"/>
  <c r="A94" i="41"/>
  <c r="A94" i="34"/>
  <c r="A94" i="40"/>
  <c r="A94" i="38"/>
  <c r="A94" i="29"/>
  <c r="A94" i="42"/>
  <c r="A94" i="44"/>
  <c r="A79" i="30"/>
  <c r="A79" i="33"/>
  <c r="A79" i="32"/>
  <c r="A79" i="1"/>
  <c r="A79" i="43"/>
  <c r="A79" i="39"/>
  <c r="A79" i="37"/>
  <c r="A79" i="36"/>
  <c r="A79" i="41"/>
  <c r="A79" i="34"/>
  <c r="A79" i="40"/>
  <c r="A79" i="38"/>
  <c r="A79" i="29"/>
  <c r="A79" i="42"/>
  <c r="A79" i="44"/>
  <c r="A79" i="47"/>
  <c r="A64" i="30"/>
  <c r="A64" i="33"/>
  <c r="A64" i="32"/>
  <c r="A64" i="1"/>
  <c r="A64" i="43"/>
  <c r="A64" i="39"/>
  <c r="A64" i="37"/>
  <c r="A64" i="36"/>
  <c r="A64" i="41"/>
  <c r="A64" i="34"/>
  <c r="A64" i="40"/>
  <c r="A64" i="38"/>
  <c r="A64" i="29"/>
  <c r="A64" i="42"/>
  <c r="A64" i="44"/>
  <c r="A64" i="47"/>
  <c r="A34" i="30"/>
  <c r="A34" i="33"/>
  <c r="A34" i="32"/>
  <c r="A34" i="1"/>
  <c r="A34" i="43"/>
  <c r="A34" i="39"/>
  <c r="A34" i="37"/>
  <c r="A34" i="36"/>
  <c r="A34" i="41"/>
  <c r="A34" i="34"/>
  <c r="A34" i="40"/>
  <c r="A34" i="38"/>
  <c r="A34" i="29"/>
  <c r="A34" i="42"/>
  <c r="A34" i="44"/>
  <c r="A34" i="47"/>
  <c r="A19" i="30"/>
  <c r="A19" i="33"/>
  <c r="A19" i="32"/>
  <c r="A19" i="1"/>
  <c r="A19" i="43"/>
  <c r="A19" i="39"/>
  <c r="A19" i="37"/>
  <c r="A19" i="36"/>
  <c r="A19" i="41"/>
  <c r="A19" i="34"/>
  <c r="A19" i="40"/>
  <c r="A19" i="38"/>
  <c r="A19" i="29"/>
  <c r="A19" i="42"/>
  <c r="A19" i="44"/>
  <c r="A19" i="47"/>
  <c r="A5" i="30"/>
  <c r="A5" i="33"/>
  <c r="A5" i="32"/>
  <c r="A5" i="1"/>
  <c r="A5" i="43"/>
  <c r="A5" i="39"/>
  <c r="A5" i="37"/>
  <c r="A5" i="36"/>
  <c r="A5" i="41"/>
  <c r="A5" i="34"/>
  <c r="A5" i="40"/>
  <c r="A5" i="38"/>
  <c r="A5" i="29"/>
  <c r="A5" i="42"/>
  <c r="A5" i="44"/>
  <c r="A5" i="47"/>
  <c r="O117" i="47"/>
  <c r="N117" i="47"/>
  <c r="M117" i="47"/>
  <c r="L117" i="47"/>
  <c r="K117" i="47"/>
  <c r="O116" i="47"/>
  <c r="N116" i="47"/>
  <c r="M116" i="47"/>
  <c r="L116" i="47"/>
  <c r="K116" i="47"/>
  <c r="O115" i="47"/>
  <c r="G114" i="47" s="1"/>
  <c r="N115" i="47"/>
  <c r="F114" i="47" s="1"/>
  <c r="M115" i="47"/>
  <c r="E114" i="47" s="1"/>
  <c r="L115" i="47"/>
  <c r="D114" i="47" s="1"/>
  <c r="K115" i="47"/>
  <c r="C114" i="47" s="1"/>
  <c r="O114" i="47"/>
  <c r="N114" i="47"/>
  <c r="M114" i="47"/>
  <c r="L114" i="47"/>
  <c r="K114" i="47"/>
  <c r="O113" i="47"/>
  <c r="N113" i="47"/>
  <c r="M113" i="47"/>
  <c r="L113" i="47"/>
  <c r="K113" i="47"/>
  <c r="N102" i="47"/>
  <c r="M102" i="47"/>
  <c r="L102" i="47"/>
  <c r="K102" i="47"/>
  <c r="N101" i="47"/>
  <c r="M101" i="47"/>
  <c r="L101" i="47"/>
  <c r="K101" i="47"/>
  <c r="N100" i="47"/>
  <c r="F99" i="47" s="1"/>
  <c r="M100" i="47"/>
  <c r="E99" i="47" s="1"/>
  <c r="L100" i="47"/>
  <c r="D99" i="47" s="1"/>
  <c r="K100" i="47"/>
  <c r="C99" i="47" s="1"/>
  <c r="N99" i="47"/>
  <c r="M99" i="47"/>
  <c r="L99" i="47"/>
  <c r="K99" i="47"/>
  <c r="N98" i="47"/>
  <c r="M98" i="47"/>
  <c r="L98" i="47"/>
  <c r="K98" i="47"/>
  <c r="O87" i="47"/>
  <c r="N87" i="47"/>
  <c r="M87" i="47"/>
  <c r="L87" i="47"/>
  <c r="K87" i="47"/>
  <c r="O86" i="47"/>
  <c r="N86" i="47"/>
  <c r="M86" i="47"/>
  <c r="L86" i="47"/>
  <c r="K86" i="47"/>
  <c r="O85" i="47"/>
  <c r="G84" i="47" s="1"/>
  <c r="N85" i="47"/>
  <c r="F84" i="47" s="1"/>
  <c r="M85" i="47"/>
  <c r="E84" i="47" s="1"/>
  <c r="L85" i="47"/>
  <c r="D84" i="47" s="1"/>
  <c r="K85" i="47"/>
  <c r="C84" i="47" s="1"/>
  <c r="O84" i="47"/>
  <c r="N84" i="47"/>
  <c r="M84" i="47"/>
  <c r="L84" i="47"/>
  <c r="K84" i="47"/>
  <c r="O83" i="47"/>
  <c r="N83" i="47"/>
  <c r="M83" i="47"/>
  <c r="L83" i="47"/>
  <c r="K83" i="47"/>
  <c r="N72" i="47"/>
  <c r="M72" i="47"/>
  <c r="L72" i="47"/>
  <c r="K72" i="47"/>
  <c r="N71" i="47"/>
  <c r="M71" i="47"/>
  <c r="L71" i="47"/>
  <c r="K71" i="47"/>
  <c r="N70" i="47"/>
  <c r="F69" i="47" s="1"/>
  <c r="M70" i="47"/>
  <c r="E69" i="47" s="1"/>
  <c r="L70" i="47"/>
  <c r="D69" i="47" s="1"/>
  <c r="K70" i="47"/>
  <c r="C69" i="47" s="1"/>
  <c r="N69" i="47"/>
  <c r="M69" i="47"/>
  <c r="L69" i="47"/>
  <c r="K69" i="47"/>
  <c r="N68" i="47"/>
  <c r="M68" i="47"/>
  <c r="L68" i="47"/>
  <c r="K68" i="47"/>
  <c r="N42" i="47"/>
  <c r="M42" i="47"/>
  <c r="L42" i="47"/>
  <c r="K42" i="47"/>
  <c r="N41" i="47"/>
  <c r="M41" i="47"/>
  <c r="L41" i="47"/>
  <c r="K41" i="47"/>
  <c r="N40" i="47"/>
  <c r="F39" i="47" s="1"/>
  <c r="M40" i="47"/>
  <c r="E39" i="47" s="1"/>
  <c r="L40" i="47"/>
  <c r="D39" i="47" s="1"/>
  <c r="K40" i="47"/>
  <c r="C39" i="47" s="1"/>
  <c r="N39" i="47"/>
  <c r="M39" i="47"/>
  <c r="L39" i="47"/>
  <c r="K39" i="47"/>
  <c r="N38" i="47"/>
  <c r="M38" i="47"/>
  <c r="L38" i="47"/>
  <c r="K38" i="47"/>
  <c r="O27" i="47"/>
  <c r="N27" i="47"/>
  <c r="M27" i="47"/>
  <c r="L27" i="47"/>
  <c r="K27" i="47"/>
  <c r="O26" i="47"/>
  <c r="N26" i="47"/>
  <c r="M26" i="47"/>
  <c r="L26" i="47"/>
  <c r="K26" i="47"/>
  <c r="O25" i="47"/>
  <c r="G24" i="47" s="1"/>
  <c r="N25" i="47"/>
  <c r="F24" i="47" s="1"/>
  <c r="M25" i="47"/>
  <c r="E24" i="47" s="1"/>
  <c r="L25" i="47"/>
  <c r="D24" i="47" s="1"/>
  <c r="K25" i="47"/>
  <c r="C24" i="47" s="1"/>
  <c r="O24" i="47"/>
  <c r="N24" i="47"/>
  <c r="M24" i="47"/>
  <c r="L24" i="47"/>
  <c r="K24" i="47"/>
  <c r="O23" i="47"/>
  <c r="N23" i="47"/>
  <c r="M23" i="47"/>
  <c r="L23" i="47"/>
  <c r="K23" i="47"/>
  <c r="O13" i="47"/>
  <c r="N13" i="47"/>
  <c r="M13" i="47"/>
  <c r="L13" i="47"/>
  <c r="K13" i="47"/>
  <c r="O12" i="47"/>
  <c r="N12" i="47"/>
  <c r="M12" i="47"/>
  <c r="L12" i="47"/>
  <c r="K12" i="47"/>
  <c r="O11" i="47"/>
  <c r="G10" i="47" s="1"/>
  <c r="N11" i="47"/>
  <c r="F10" i="47" s="1"/>
  <c r="M11" i="47"/>
  <c r="E10" i="47" s="1"/>
  <c r="L11" i="47"/>
  <c r="D10" i="47" s="1"/>
  <c r="K11" i="47"/>
  <c r="C10" i="47" s="1"/>
  <c r="O10" i="47"/>
  <c r="N10" i="47"/>
  <c r="M10" i="47"/>
  <c r="L10" i="47"/>
  <c r="K10" i="47"/>
  <c r="O9" i="47"/>
  <c r="N9" i="47"/>
  <c r="M9" i="47"/>
  <c r="L9" i="47"/>
  <c r="K9" i="47"/>
  <c r="O117" i="44"/>
  <c r="N117" i="44"/>
  <c r="M117" i="44"/>
  <c r="L117" i="44"/>
  <c r="K117" i="44"/>
  <c r="O116" i="44"/>
  <c r="N116" i="44"/>
  <c r="M116" i="44"/>
  <c r="L116" i="44"/>
  <c r="K116" i="44"/>
  <c r="O115" i="44"/>
  <c r="G114" i="44" s="1"/>
  <c r="N115" i="44"/>
  <c r="F114" i="44" s="1"/>
  <c r="M115" i="44"/>
  <c r="E114" i="44" s="1"/>
  <c r="L115" i="44"/>
  <c r="D114" i="44" s="1"/>
  <c r="K115" i="44"/>
  <c r="C114" i="44" s="1"/>
  <c r="O114" i="44"/>
  <c r="N114" i="44"/>
  <c r="M114" i="44"/>
  <c r="L114" i="44"/>
  <c r="K114" i="44"/>
  <c r="O113" i="44"/>
  <c r="N113" i="44"/>
  <c r="M113" i="44"/>
  <c r="L113" i="44"/>
  <c r="K113" i="44"/>
  <c r="N102" i="44"/>
  <c r="M102" i="44"/>
  <c r="L102" i="44"/>
  <c r="K102" i="44"/>
  <c r="N101" i="44"/>
  <c r="M101" i="44"/>
  <c r="L101" i="44"/>
  <c r="K101" i="44"/>
  <c r="N100" i="44"/>
  <c r="F99" i="44" s="1"/>
  <c r="M100" i="44"/>
  <c r="E99" i="44" s="1"/>
  <c r="L100" i="44"/>
  <c r="D99" i="44" s="1"/>
  <c r="K100" i="44"/>
  <c r="C99" i="44" s="1"/>
  <c r="N99" i="44"/>
  <c r="M99" i="44"/>
  <c r="L99" i="44"/>
  <c r="K99" i="44"/>
  <c r="N98" i="44"/>
  <c r="M98" i="44"/>
  <c r="L98" i="44"/>
  <c r="K98" i="44"/>
  <c r="O87" i="44"/>
  <c r="N87" i="44"/>
  <c r="M87" i="44"/>
  <c r="L87" i="44"/>
  <c r="K87" i="44"/>
  <c r="O86" i="44"/>
  <c r="N86" i="44"/>
  <c r="M86" i="44"/>
  <c r="L86" i="44"/>
  <c r="K86" i="44"/>
  <c r="O85" i="44"/>
  <c r="G84" i="44" s="1"/>
  <c r="N85" i="44"/>
  <c r="F84" i="44" s="1"/>
  <c r="M85" i="44"/>
  <c r="E84" i="44" s="1"/>
  <c r="L85" i="44"/>
  <c r="D84" i="44" s="1"/>
  <c r="K85" i="44"/>
  <c r="C84" i="44" s="1"/>
  <c r="O84" i="44"/>
  <c r="N84" i="44"/>
  <c r="M84" i="44"/>
  <c r="L84" i="44"/>
  <c r="K84" i="44"/>
  <c r="O83" i="44"/>
  <c r="N83" i="44"/>
  <c r="M83" i="44"/>
  <c r="L83" i="44"/>
  <c r="K83" i="44"/>
  <c r="N72" i="44"/>
  <c r="M72" i="44"/>
  <c r="L72" i="44"/>
  <c r="K72" i="44"/>
  <c r="N71" i="44"/>
  <c r="M71" i="44"/>
  <c r="L71" i="44"/>
  <c r="K71" i="44"/>
  <c r="N70" i="44"/>
  <c r="F69" i="44" s="1"/>
  <c r="M70" i="44"/>
  <c r="E69" i="44" s="1"/>
  <c r="L70" i="44"/>
  <c r="D69" i="44" s="1"/>
  <c r="K70" i="44"/>
  <c r="C69" i="44" s="1"/>
  <c r="N69" i="44"/>
  <c r="M69" i="44"/>
  <c r="L69" i="44"/>
  <c r="K69" i="44"/>
  <c r="N68" i="44"/>
  <c r="M68" i="44"/>
  <c r="L68" i="44"/>
  <c r="K68" i="44"/>
  <c r="N42" i="44"/>
  <c r="M42" i="44"/>
  <c r="L42" i="44"/>
  <c r="K42" i="44"/>
  <c r="N41" i="44"/>
  <c r="M41" i="44"/>
  <c r="L41" i="44"/>
  <c r="K41" i="44"/>
  <c r="N40" i="44"/>
  <c r="F39" i="44" s="1"/>
  <c r="M40" i="44"/>
  <c r="E39" i="44" s="1"/>
  <c r="L40" i="44"/>
  <c r="D39" i="44" s="1"/>
  <c r="K40" i="44"/>
  <c r="C39" i="44" s="1"/>
  <c r="N39" i="44"/>
  <c r="M39" i="44"/>
  <c r="L39" i="44"/>
  <c r="K39" i="44"/>
  <c r="N38" i="44"/>
  <c r="M38" i="44"/>
  <c r="L38" i="44"/>
  <c r="K38" i="44"/>
  <c r="O27" i="44"/>
  <c r="N27" i="44"/>
  <c r="M27" i="44"/>
  <c r="L27" i="44"/>
  <c r="K27" i="44"/>
  <c r="O26" i="44"/>
  <c r="N26" i="44"/>
  <c r="M26" i="44"/>
  <c r="L26" i="44"/>
  <c r="K26" i="44"/>
  <c r="O25" i="44"/>
  <c r="G24" i="44" s="1"/>
  <c r="N25" i="44"/>
  <c r="F24" i="44" s="1"/>
  <c r="M25" i="44"/>
  <c r="E24" i="44" s="1"/>
  <c r="L25" i="44"/>
  <c r="D24" i="44" s="1"/>
  <c r="K25" i="44"/>
  <c r="C24" i="44" s="1"/>
  <c r="O24" i="44"/>
  <c r="N24" i="44"/>
  <c r="M24" i="44"/>
  <c r="L24" i="44"/>
  <c r="K24" i="44"/>
  <c r="O23" i="44"/>
  <c r="N23" i="44"/>
  <c r="M23" i="44"/>
  <c r="L23" i="44"/>
  <c r="K23" i="44"/>
  <c r="O13" i="44"/>
  <c r="N13" i="44"/>
  <c r="M13" i="44"/>
  <c r="L13" i="44"/>
  <c r="K13" i="44"/>
  <c r="O12" i="44"/>
  <c r="N12" i="44"/>
  <c r="M12" i="44"/>
  <c r="L12" i="44"/>
  <c r="K12" i="44"/>
  <c r="O11" i="44"/>
  <c r="G10" i="44" s="1"/>
  <c r="N11" i="44"/>
  <c r="F10" i="44" s="1"/>
  <c r="M11" i="44"/>
  <c r="E10" i="44" s="1"/>
  <c r="L11" i="44"/>
  <c r="D10" i="44" s="1"/>
  <c r="K11" i="44"/>
  <c r="C10" i="44" s="1"/>
  <c r="O10" i="44"/>
  <c r="N10" i="44"/>
  <c r="M10" i="44"/>
  <c r="L10" i="44"/>
  <c r="K10" i="44"/>
  <c r="O9" i="44"/>
  <c r="N9" i="44"/>
  <c r="M9" i="44"/>
  <c r="L9" i="44"/>
  <c r="K9" i="44"/>
  <c r="O117" i="43"/>
  <c r="N117" i="43"/>
  <c r="M117" i="43"/>
  <c r="L117" i="43"/>
  <c r="K117" i="43"/>
  <c r="O116" i="43"/>
  <c r="N116" i="43"/>
  <c r="M116" i="43"/>
  <c r="L116" i="43"/>
  <c r="K116" i="43"/>
  <c r="O115" i="43"/>
  <c r="G114" i="43" s="1"/>
  <c r="N115" i="43"/>
  <c r="F114" i="43" s="1"/>
  <c r="M115" i="43"/>
  <c r="E114" i="43" s="1"/>
  <c r="L115" i="43"/>
  <c r="D114" i="43" s="1"/>
  <c r="K115" i="43"/>
  <c r="C114" i="43" s="1"/>
  <c r="O114" i="43"/>
  <c r="N114" i="43"/>
  <c r="M114" i="43"/>
  <c r="L114" i="43"/>
  <c r="K114" i="43"/>
  <c r="O113" i="43"/>
  <c r="N113" i="43"/>
  <c r="M113" i="43"/>
  <c r="L113" i="43"/>
  <c r="K113" i="43"/>
  <c r="N102" i="43"/>
  <c r="M102" i="43"/>
  <c r="L102" i="43"/>
  <c r="K102" i="43"/>
  <c r="N101" i="43"/>
  <c r="M101" i="43"/>
  <c r="L101" i="43"/>
  <c r="K101" i="43"/>
  <c r="N100" i="43"/>
  <c r="F99" i="43" s="1"/>
  <c r="M100" i="43"/>
  <c r="E99" i="43" s="1"/>
  <c r="L100" i="43"/>
  <c r="D99" i="43" s="1"/>
  <c r="K100" i="43"/>
  <c r="C99" i="43" s="1"/>
  <c r="N99" i="43"/>
  <c r="M99" i="43"/>
  <c r="L99" i="43"/>
  <c r="K99" i="43"/>
  <c r="N98" i="43"/>
  <c r="M98" i="43"/>
  <c r="L98" i="43"/>
  <c r="K98" i="43"/>
  <c r="O87" i="43"/>
  <c r="N87" i="43"/>
  <c r="M87" i="43"/>
  <c r="L87" i="43"/>
  <c r="K87" i="43"/>
  <c r="O86" i="43"/>
  <c r="N86" i="43"/>
  <c r="M86" i="43"/>
  <c r="L86" i="43"/>
  <c r="K86" i="43"/>
  <c r="O85" i="43"/>
  <c r="G84" i="43" s="1"/>
  <c r="N85" i="43"/>
  <c r="F84" i="43" s="1"/>
  <c r="M85" i="43"/>
  <c r="E84" i="43" s="1"/>
  <c r="L85" i="43"/>
  <c r="D84" i="43" s="1"/>
  <c r="K85" i="43"/>
  <c r="C84" i="43" s="1"/>
  <c r="O84" i="43"/>
  <c r="N84" i="43"/>
  <c r="M84" i="43"/>
  <c r="L84" i="43"/>
  <c r="K84" i="43"/>
  <c r="O83" i="43"/>
  <c r="N83" i="43"/>
  <c r="M83" i="43"/>
  <c r="L83" i="43"/>
  <c r="K83" i="43"/>
  <c r="N72" i="43"/>
  <c r="M72" i="43"/>
  <c r="L72" i="43"/>
  <c r="K72" i="43"/>
  <c r="N71" i="43"/>
  <c r="M71" i="43"/>
  <c r="L71" i="43"/>
  <c r="K71" i="43"/>
  <c r="N70" i="43"/>
  <c r="F69" i="43" s="1"/>
  <c r="M70" i="43"/>
  <c r="E69" i="43" s="1"/>
  <c r="L70" i="43"/>
  <c r="D69" i="43" s="1"/>
  <c r="K70" i="43"/>
  <c r="C69" i="43" s="1"/>
  <c r="N69" i="43"/>
  <c r="M69" i="43"/>
  <c r="L69" i="43"/>
  <c r="K69" i="43"/>
  <c r="N68" i="43"/>
  <c r="M68" i="43"/>
  <c r="L68" i="43"/>
  <c r="K68" i="43"/>
  <c r="N42" i="43"/>
  <c r="M42" i="43"/>
  <c r="L42" i="43"/>
  <c r="K42" i="43"/>
  <c r="N41" i="43"/>
  <c r="M41" i="43"/>
  <c r="L41" i="43"/>
  <c r="K41" i="43"/>
  <c r="N40" i="43"/>
  <c r="F39" i="43" s="1"/>
  <c r="M40" i="43"/>
  <c r="E39" i="43" s="1"/>
  <c r="L40" i="43"/>
  <c r="D39" i="43" s="1"/>
  <c r="K40" i="43"/>
  <c r="C39" i="43" s="1"/>
  <c r="N39" i="43"/>
  <c r="M39" i="43"/>
  <c r="L39" i="43"/>
  <c r="K39" i="43"/>
  <c r="N38" i="43"/>
  <c r="M38" i="43"/>
  <c r="L38" i="43"/>
  <c r="K38" i="43"/>
  <c r="O27" i="43"/>
  <c r="N27" i="43"/>
  <c r="M27" i="43"/>
  <c r="L27" i="43"/>
  <c r="K27" i="43"/>
  <c r="O26" i="43"/>
  <c r="N26" i="43"/>
  <c r="M26" i="43"/>
  <c r="L26" i="43"/>
  <c r="K26" i="43"/>
  <c r="O25" i="43"/>
  <c r="G24" i="43" s="1"/>
  <c r="N25" i="43"/>
  <c r="F24" i="43" s="1"/>
  <c r="M25" i="43"/>
  <c r="E24" i="43" s="1"/>
  <c r="L25" i="43"/>
  <c r="D24" i="43" s="1"/>
  <c r="K25" i="43"/>
  <c r="C24" i="43" s="1"/>
  <c r="O24" i="43"/>
  <c r="N24" i="43"/>
  <c r="M24" i="43"/>
  <c r="L24" i="43"/>
  <c r="K24" i="43"/>
  <c r="O23" i="43"/>
  <c r="N23" i="43"/>
  <c r="M23" i="43"/>
  <c r="L23" i="43"/>
  <c r="K23" i="43"/>
  <c r="O13" i="43"/>
  <c r="N13" i="43"/>
  <c r="M13" i="43"/>
  <c r="L13" i="43"/>
  <c r="K13" i="43"/>
  <c r="O12" i="43"/>
  <c r="N12" i="43"/>
  <c r="M12" i="43"/>
  <c r="L12" i="43"/>
  <c r="K12" i="43"/>
  <c r="O11" i="43"/>
  <c r="G10" i="43" s="1"/>
  <c r="N11" i="43"/>
  <c r="F10" i="43" s="1"/>
  <c r="M11" i="43"/>
  <c r="E10" i="43" s="1"/>
  <c r="L11" i="43"/>
  <c r="D10" i="43" s="1"/>
  <c r="K11" i="43"/>
  <c r="C10" i="43" s="1"/>
  <c r="O10" i="43"/>
  <c r="N10" i="43"/>
  <c r="M10" i="43"/>
  <c r="L10" i="43"/>
  <c r="K10" i="43"/>
  <c r="O9" i="43"/>
  <c r="N9" i="43"/>
  <c r="M9" i="43"/>
  <c r="L9" i="43"/>
  <c r="K9" i="43"/>
  <c r="O117" i="42"/>
  <c r="N117" i="42"/>
  <c r="M117" i="42"/>
  <c r="L117" i="42"/>
  <c r="K117" i="42"/>
  <c r="O116" i="42"/>
  <c r="N116" i="42"/>
  <c r="M116" i="42"/>
  <c r="L116" i="42"/>
  <c r="K116" i="42"/>
  <c r="O115" i="42"/>
  <c r="G114" i="42" s="1"/>
  <c r="N115" i="42"/>
  <c r="F114" i="42" s="1"/>
  <c r="M115" i="42"/>
  <c r="E114" i="42" s="1"/>
  <c r="L115" i="42"/>
  <c r="D114" i="42" s="1"/>
  <c r="K115" i="42"/>
  <c r="C114" i="42" s="1"/>
  <c r="O114" i="42"/>
  <c r="N114" i="42"/>
  <c r="M114" i="42"/>
  <c r="L114" i="42"/>
  <c r="K114" i="42"/>
  <c r="O113" i="42"/>
  <c r="N113" i="42"/>
  <c r="M113" i="42"/>
  <c r="L113" i="42"/>
  <c r="K113" i="42"/>
  <c r="N102" i="42"/>
  <c r="M102" i="42"/>
  <c r="L102" i="42"/>
  <c r="K102" i="42"/>
  <c r="N101" i="42"/>
  <c r="M101" i="42"/>
  <c r="L101" i="42"/>
  <c r="K101" i="42"/>
  <c r="N100" i="42"/>
  <c r="F99" i="42" s="1"/>
  <c r="M100" i="42"/>
  <c r="E99" i="42" s="1"/>
  <c r="L100" i="42"/>
  <c r="D99" i="42" s="1"/>
  <c r="K100" i="42"/>
  <c r="C99" i="42" s="1"/>
  <c r="N99" i="42"/>
  <c r="M99" i="42"/>
  <c r="L99" i="42"/>
  <c r="K99" i="42"/>
  <c r="N98" i="42"/>
  <c r="M98" i="42"/>
  <c r="L98" i="42"/>
  <c r="K98" i="42"/>
  <c r="O87" i="42"/>
  <c r="N87" i="42"/>
  <c r="M87" i="42"/>
  <c r="L87" i="42"/>
  <c r="K87" i="42"/>
  <c r="O86" i="42"/>
  <c r="N86" i="42"/>
  <c r="M86" i="42"/>
  <c r="L86" i="42"/>
  <c r="K86" i="42"/>
  <c r="O85" i="42"/>
  <c r="G84" i="42" s="1"/>
  <c r="N85" i="42"/>
  <c r="F84" i="42" s="1"/>
  <c r="M85" i="42"/>
  <c r="E84" i="42" s="1"/>
  <c r="L85" i="42"/>
  <c r="D84" i="42" s="1"/>
  <c r="K85" i="42"/>
  <c r="C84" i="42" s="1"/>
  <c r="O84" i="42"/>
  <c r="N84" i="42"/>
  <c r="M84" i="42"/>
  <c r="L84" i="42"/>
  <c r="K84" i="42"/>
  <c r="O83" i="42"/>
  <c r="N83" i="42"/>
  <c r="M83" i="42"/>
  <c r="L83" i="42"/>
  <c r="K83" i="42"/>
  <c r="N72" i="42"/>
  <c r="M72" i="42"/>
  <c r="L72" i="42"/>
  <c r="K72" i="42"/>
  <c r="N71" i="42"/>
  <c r="M71" i="42"/>
  <c r="L71" i="42"/>
  <c r="K71" i="42"/>
  <c r="N70" i="42"/>
  <c r="F69" i="42" s="1"/>
  <c r="M70" i="42"/>
  <c r="E69" i="42" s="1"/>
  <c r="L70" i="42"/>
  <c r="D69" i="42" s="1"/>
  <c r="K70" i="42"/>
  <c r="C69" i="42" s="1"/>
  <c r="N69" i="42"/>
  <c r="M69" i="42"/>
  <c r="L69" i="42"/>
  <c r="K69" i="42"/>
  <c r="N68" i="42"/>
  <c r="M68" i="42"/>
  <c r="L68" i="42"/>
  <c r="K68" i="42"/>
  <c r="N42" i="42"/>
  <c r="M42" i="42"/>
  <c r="L42" i="42"/>
  <c r="K42" i="42"/>
  <c r="N41" i="42"/>
  <c r="M41" i="42"/>
  <c r="L41" i="42"/>
  <c r="K41" i="42"/>
  <c r="N40" i="42"/>
  <c r="F39" i="42" s="1"/>
  <c r="M40" i="42"/>
  <c r="E39" i="42" s="1"/>
  <c r="L40" i="42"/>
  <c r="D39" i="42" s="1"/>
  <c r="K40" i="42"/>
  <c r="C39" i="42" s="1"/>
  <c r="N39" i="42"/>
  <c r="M39" i="42"/>
  <c r="L39" i="42"/>
  <c r="K39" i="42"/>
  <c r="N38" i="42"/>
  <c r="M38" i="42"/>
  <c r="L38" i="42"/>
  <c r="K38" i="42"/>
  <c r="O27" i="42"/>
  <c r="N27" i="42"/>
  <c r="M27" i="42"/>
  <c r="L27" i="42"/>
  <c r="K27" i="42"/>
  <c r="O26" i="42"/>
  <c r="N26" i="42"/>
  <c r="M26" i="42"/>
  <c r="L26" i="42"/>
  <c r="K26" i="42"/>
  <c r="O25" i="42"/>
  <c r="G24" i="42" s="1"/>
  <c r="N25" i="42"/>
  <c r="F24" i="42" s="1"/>
  <c r="M25" i="42"/>
  <c r="E24" i="42" s="1"/>
  <c r="L25" i="42"/>
  <c r="D24" i="42" s="1"/>
  <c r="K25" i="42"/>
  <c r="C24" i="42" s="1"/>
  <c r="O24" i="42"/>
  <c r="N24" i="42"/>
  <c r="M24" i="42"/>
  <c r="L24" i="42"/>
  <c r="K24" i="42"/>
  <c r="O23" i="42"/>
  <c r="N23" i="42"/>
  <c r="M23" i="42"/>
  <c r="L23" i="42"/>
  <c r="K23" i="42"/>
  <c r="O13" i="42"/>
  <c r="N13" i="42"/>
  <c r="M13" i="42"/>
  <c r="L13" i="42"/>
  <c r="K13" i="42"/>
  <c r="O12" i="42"/>
  <c r="N12" i="42"/>
  <c r="M12" i="42"/>
  <c r="L12" i="42"/>
  <c r="K12" i="42"/>
  <c r="O11" i="42"/>
  <c r="G10" i="42" s="1"/>
  <c r="N11" i="42"/>
  <c r="F10" i="42" s="1"/>
  <c r="M11" i="42"/>
  <c r="E10" i="42" s="1"/>
  <c r="L11" i="42"/>
  <c r="D10" i="42" s="1"/>
  <c r="K11" i="42"/>
  <c r="C10" i="42" s="1"/>
  <c r="O10" i="42"/>
  <c r="N10" i="42"/>
  <c r="M10" i="42"/>
  <c r="L10" i="42"/>
  <c r="K10" i="42"/>
  <c r="O9" i="42"/>
  <c r="N9" i="42"/>
  <c r="M9" i="42"/>
  <c r="L9" i="42"/>
  <c r="K9" i="42"/>
  <c r="O117" i="41"/>
  <c r="N117" i="41"/>
  <c r="M117" i="41"/>
  <c r="L117" i="41"/>
  <c r="K117" i="41"/>
  <c r="O116" i="41"/>
  <c r="N116" i="41"/>
  <c r="M116" i="41"/>
  <c r="L116" i="41"/>
  <c r="K116" i="41"/>
  <c r="O115" i="41"/>
  <c r="G114" i="41" s="1"/>
  <c r="N115" i="41"/>
  <c r="F114" i="41" s="1"/>
  <c r="M115" i="41"/>
  <c r="E114" i="41" s="1"/>
  <c r="L115" i="41"/>
  <c r="D114" i="41" s="1"/>
  <c r="K115" i="41"/>
  <c r="C114" i="41" s="1"/>
  <c r="O114" i="41"/>
  <c r="N114" i="41"/>
  <c r="M114" i="41"/>
  <c r="L114" i="41"/>
  <c r="K114" i="41"/>
  <c r="O113" i="41"/>
  <c r="N113" i="41"/>
  <c r="M113" i="41"/>
  <c r="L113" i="41"/>
  <c r="K113" i="41"/>
  <c r="N102" i="41"/>
  <c r="M102" i="41"/>
  <c r="L102" i="41"/>
  <c r="K102" i="41"/>
  <c r="N101" i="41"/>
  <c r="M101" i="41"/>
  <c r="L101" i="41"/>
  <c r="K101" i="41"/>
  <c r="N100" i="41"/>
  <c r="F99" i="41" s="1"/>
  <c r="M100" i="41"/>
  <c r="E99" i="41" s="1"/>
  <c r="L100" i="41"/>
  <c r="D99" i="41" s="1"/>
  <c r="K100" i="41"/>
  <c r="C99" i="41" s="1"/>
  <c r="N99" i="41"/>
  <c r="M99" i="41"/>
  <c r="L99" i="41"/>
  <c r="K99" i="41"/>
  <c r="N98" i="41"/>
  <c r="M98" i="41"/>
  <c r="L98" i="41"/>
  <c r="K98" i="41"/>
  <c r="O87" i="41"/>
  <c r="N87" i="41"/>
  <c r="M87" i="41"/>
  <c r="L87" i="41"/>
  <c r="K87" i="41"/>
  <c r="O86" i="41"/>
  <c r="N86" i="41"/>
  <c r="M86" i="41"/>
  <c r="L86" i="41"/>
  <c r="K86" i="41"/>
  <c r="O85" i="41"/>
  <c r="G84" i="41" s="1"/>
  <c r="N85" i="41"/>
  <c r="F84" i="41" s="1"/>
  <c r="M85" i="41"/>
  <c r="E84" i="41" s="1"/>
  <c r="L85" i="41"/>
  <c r="D84" i="41" s="1"/>
  <c r="K85" i="41"/>
  <c r="C84" i="41" s="1"/>
  <c r="O84" i="41"/>
  <c r="N84" i="41"/>
  <c r="M84" i="41"/>
  <c r="L84" i="41"/>
  <c r="K84" i="41"/>
  <c r="O83" i="41"/>
  <c r="N83" i="41"/>
  <c r="M83" i="41"/>
  <c r="L83" i="41"/>
  <c r="K83" i="41"/>
  <c r="N72" i="41"/>
  <c r="M72" i="41"/>
  <c r="L72" i="41"/>
  <c r="K72" i="41"/>
  <c r="N71" i="41"/>
  <c r="M71" i="41"/>
  <c r="L71" i="41"/>
  <c r="K71" i="41"/>
  <c r="N70" i="41"/>
  <c r="F69" i="41" s="1"/>
  <c r="M70" i="41"/>
  <c r="E69" i="41" s="1"/>
  <c r="L70" i="41"/>
  <c r="D69" i="41" s="1"/>
  <c r="K70" i="41"/>
  <c r="C69" i="41" s="1"/>
  <c r="N69" i="41"/>
  <c r="M69" i="41"/>
  <c r="L69" i="41"/>
  <c r="K69" i="41"/>
  <c r="N68" i="41"/>
  <c r="M68" i="41"/>
  <c r="L68" i="41"/>
  <c r="K68" i="41"/>
  <c r="N42" i="41"/>
  <c r="M42" i="41"/>
  <c r="L42" i="41"/>
  <c r="K42" i="41"/>
  <c r="N41" i="41"/>
  <c r="M41" i="41"/>
  <c r="L41" i="41"/>
  <c r="K41" i="41"/>
  <c r="N40" i="41"/>
  <c r="F39" i="41" s="1"/>
  <c r="M40" i="41"/>
  <c r="E39" i="41" s="1"/>
  <c r="L40" i="41"/>
  <c r="D39" i="41" s="1"/>
  <c r="K40" i="41"/>
  <c r="C39" i="41" s="1"/>
  <c r="N39" i="41"/>
  <c r="M39" i="41"/>
  <c r="L39" i="41"/>
  <c r="K39" i="41"/>
  <c r="N38" i="41"/>
  <c r="M38" i="41"/>
  <c r="L38" i="41"/>
  <c r="K38" i="41"/>
  <c r="O27" i="41"/>
  <c r="N27" i="41"/>
  <c r="M27" i="41"/>
  <c r="L27" i="41"/>
  <c r="K27" i="41"/>
  <c r="O26" i="41"/>
  <c r="N26" i="41"/>
  <c r="M26" i="41"/>
  <c r="L26" i="41"/>
  <c r="K26" i="41"/>
  <c r="O25" i="41"/>
  <c r="G24" i="41" s="1"/>
  <c r="N25" i="41"/>
  <c r="F24" i="41" s="1"/>
  <c r="M25" i="41"/>
  <c r="E24" i="41" s="1"/>
  <c r="L25" i="41"/>
  <c r="D24" i="41" s="1"/>
  <c r="K25" i="41"/>
  <c r="C24" i="41" s="1"/>
  <c r="O24" i="41"/>
  <c r="N24" i="41"/>
  <c r="M24" i="41"/>
  <c r="L24" i="41"/>
  <c r="K24" i="41"/>
  <c r="O23" i="41"/>
  <c r="N23" i="41"/>
  <c r="M23" i="41"/>
  <c r="L23" i="41"/>
  <c r="K23" i="41"/>
  <c r="O13" i="41"/>
  <c r="N13" i="41"/>
  <c r="M13" i="41"/>
  <c r="L13" i="41"/>
  <c r="K13" i="41"/>
  <c r="O12" i="41"/>
  <c r="N12" i="41"/>
  <c r="M12" i="41"/>
  <c r="L12" i="41"/>
  <c r="K12" i="41"/>
  <c r="O11" i="41"/>
  <c r="G10" i="41" s="1"/>
  <c r="N11" i="41"/>
  <c r="F10" i="41" s="1"/>
  <c r="M11" i="41"/>
  <c r="E10" i="41" s="1"/>
  <c r="L11" i="41"/>
  <c r="D10" i="41" s="1"/>
  <c r="K11" i="41"/>
  <c r="C10" i="41" s="1"/>
  <c r="O10" i="41"/>
  <c r="N10" i="41"/>
  <c r="M10" i="41"/>
  <c r="L10" i="41"/>
  <c r="K10" i="41"/>
  <c r="O9" i="41"/>
  <c r="N9" i="41"/>
  <c r="M9" i="41"/>
  <c r="L9" i="41"/>
  <c r="K9" i="41"/>
  <c r="O117" i="40"/>
  <c r="N117" i="40"/>
  <c r="M117" i="40"/>
  <c r="L117" i="40"/>
  <c r="K117" i="40"/>
  <c r="O116" i="40"/>
  <c r="N116" i="40"/>
  <c r="M116" i="40"/>
  <c r="L116" i="40"/>
  <c r="K116" i="40"/>
  <c r="O115" i="40"/>
  <c r="G114" i="40" s="1"/>
  <c r="N115" i="40"/>
  <c r="F114" i="40" s="1"/>
  <c r="M115" i="40"/>
  <c r="E114" i="40" s="1"/>
  <c r="L115" i="40"/>
  <c r="D114" i="40" s="1"/>
  <c r="K115" i="40"/>
  <c r="C114" i="40" s="1"/>
  <c r="O114" i="40"/>
  <c r="N114" i="40"/>
  <c r="M114" i="40"/>
  <c r="L114" i="40"/>
  <c r="K114" i="40"/>
  <c r="O113" i="40"/>
  <c r="N113" i="40"/>
  <c r="M113" i="40"/>
  <c r="L113" i="40"/>
  <c r="K113" i="40"/>
  <c r="N102" i="40"/>
  <c r="M102" i="40"/>
  <c r="L102" i="40"/>
  <c r="K102" i="40"/>
  <c r="N101" i="40"/>
  <c r="M101" i="40"/>
  <c r="L101" i="40"/>
  <c r="K101" i="40"/>
  <c r="N100" i="40"/>
  <c r="F99" i="40" s="1"/>
  <c r="M100" i="40"/>
  <c r="E99" i="40" s="1"/>
  <c r="L100" i="40"/>
  <c r="D99" i="40" s="1"/>
  <c r="K100" i="40"/>
  <c r="C99" i="40" s="1"/>
  <c r="N99" i="40"/>
  <c r="M99" i="40"/>
  <c r="L99" i="40"/>
  <c r="K99" i="40"/>
  <c r="N98" i="40"/>
  <c r="M98" i="40"/>
  <c r="L98" i="40"/>
  <c r="K98" i="40"/>
  <c r="O87" i="40"/>
  <c r="N87" i="40"/>
  <c r="M87" i="40"/>
  <c r="L87" i="40"/>
  <c r="K87" i="40"/>
  <c r="O86" i="40"/>
  <c r="N86" i="40"/>
  <c r="M86" i="40"/>
  <c r="L86" i="40"/>
  <c r="K86" i="40"/>
  <c r="O85" i="40"/>
  <c r="G84" i="40" s="1"/>
  <c r="N85" i="40"/>
  <c r="F84" i="40" s="1"/>
  <c r="M85" i="40"/>
  <c r="E84" i="40" s="1"/>
  <c r="L85" i="40"/>
  <c r="D84" i="40" s="1"/>
  <c r="K85" i="40"/>
  <c r="C84" i="40" s="1"/>
  <c r="O84" i="40"/>
  <c r="N84" i="40"/>
  <c r="M84" i="40"/>
  <c r="L84" i="40"/>
  <c r="K84" i="40"/>
  <c r="O83" i="40"/>
  <c r="N83" i="40"/>
  <c r="M83" i="40"/>
  <c r="L83" i="40"/>
  <c r="K83" i="40"/>
  <c r="N72" i="40"/>
  <c r="M72" i="40"/>
  <c r="L72" i="40"/>
  <c r="K72" i="40"/>
  <c r="N71" i="40"/>
  <c r="M71" i="40"/>
  <c r="L71" i="40"/>
  <c r="K71" i="40"/>
  <c r="N70" i="40"/>
  <c r="F69" i="40" s="1"/>
  <c r="M70" i="40"/>
  <c r="E69" i="40" s="1"/>
  <c r="L70" i="40"/>
  <c r="D69" i="40" s="1"/>
  <c r="K70" i="40"/>
  <c r="C69" i="40" s="1"/>
  <c r="N69" i="40"/>
  <c r="M69" i="40"/>
  <c r="L69" i="40"/>
  <c r="K69" i="40"/>
  <c r="N68" i="40"/>
  <c r="M68" i="40"/>
  <c r="L68" i="40"/>
  <c r="K68" i="40"/>
  <c r="N42" i="40"/>
  <c r="M42" i="40"/>
  <c r="L42" i="40"/>
  <c r="K42" i="40"/>
  <c r="N41" i="40"/>
  <c r="M41" i="40"/>
  <c r="L41" i="40"/>
  <c r="K41" i="40"/>
  <c r="N40" i="40"/>
  <c r="F39" i="40" s="1"/>
  <c r="M40" i="40"/>
  <c r="E39" i="40" s="1"/>
  <c r="L40" i="40"/>
  <c r="D39" i="40" s="1"/>
  <c r="K40" i="40"/>
  <c r="C39" i="40" s="1"/>
  <c r="N39" i="40"/>
  <c r="M39" i="40"/>
  <c r="L39" i="40"/>
  <c r="K39" i="40"/>
  <c r="N38" i="40"/>
  <c r="M38" i="40"/>
  <c r="L38" i="40"/>
  <c r="K38" i="40"/>
  <c r="O27" i="40"/>
  <c r="N27" i="40"/>
  <c r="M27" i="40"/>
  <c r="L27" i="40"/>
  <c r="K27" i="40"/>
  <c r="O26" i="40"/>
  <c r="N26" i="40"/>
  <c r="M26" i="40"/>
  <c r="L26" i="40"/>
  <c r="K26" i="40"/>
  <c r="O25" i="40"/>
  <c r="G24" i="40" s="1"/>
  <c r="N25" i="40"/>
  <c r="F24" i="40" s="1"/>
  <c r="M25" i="40"/>
  <c r="E24" i="40" s="1"/>
  <c r="L25" i="40"/>
  <c r="D24" i="40" s="1"/>
  <c r="K25" i="40"/>
  <c r="C24" i="40" s="1"/>
  <c r="O24" i="40"/>
  <c r="N24" i="40"/>
  <c r="M24" i="40"/>
  <c r="L24" i="40"/>
  <c r="K24" i="40"/>
  <c r="O23" i="40"/>
  <c r="N23" i="40"/>
  <c r="M23" i="40"/>
  <c r="L23" i="40"/>
  <c r="K23" i="40"/>
  <c r="O13" i="40"/>
  <c r="N13" i="40"/>
  <c r="M13" i="40"/>
  <c r="L13" i="40"/>
  <c r="K13" i="40"/>
  <c r="O12" i="40"/>
  <c r="N12" i="40"/>
  <c r="M12" i="40"/>
  <c r="L12" i="40"/>
  <c r="K12" i="40"/>
  <c r="O11" i="40"/>
  <c r="G10" i="40" s="1"/>
  <c r="N11" i="40"/>
  <c r="F10" i="40" s="1"/>
  <c r="M11" i="40"/>
  <c r="E10" i="40" s="1"/>
  <c r="L11" i="40"/>
  <c r="D10" i="40" s="1"/>
  <c r="K11" i="40"/>
  <c r="C10" i="40" s="1"/>
  <c r="O10" i="40"/>
  <c r="N10" i="40"/>
  <c r="M10" i="40"/>
  <c r="L10" i="40"/>
  <c r="K10" i="40"/>
  <c r="O9" i="40"/>
  <c r="N9" i="40"/>
  <c r="M9" i="40"/>
  <c r="L9" i="40"/>
  <c r="K9" i="40"/>
  <c r="O117" i="39"/>
  <c r="N117" i="39"/>
  <c r="M117" i="39"/>
  <c r="L117" i="39"/>
  <c r="K117" i="39"/>
  <c r="O116" i="39"/>
  <c r="N116" i="39"/>
  <c r="M116" i="39"/>
  <c r="L116" i="39"/>
  <c r="K116" i="39"/>
  <c r="O115" i="39"/>
  <c r="G114" i="39" s="1"/>
  <c r="N115" i="39"/>
  <c r="F114" i="39" s="1"/>
  <c r="M115" i="39"/>
  <c r="E114" i="39" s="1"/>
  <c r="L115" i="39"/>
  <c r="D114" i="39" s="1"/>
  <c r="K115" i="39"/>
  <c r="C114" i="39" s="1"/>
  <c r="O114" i="39"/>
  <c r="N114" i="39"/>
  <c r="M114" i="39"/>
  <c r="L114" i="39"/>
  <c r="K114" i="39"/>
  <c r="O113" i="39"/>
  <c r="N113" i="39"/>
  <c r="M113" i="39"/>
  <c r="L113" i="39"/>
  <c r="K113" i="39"/>
  <c r="N102" i="39"/>
  <c r="M102" i="39"/>
  <c r="L102" i="39"/>
  <c r="K102" i="39"/>
  <c r="N101" i="39"/>
  <c r="M101" i="39"/>
  <c r="L101" i="39"/>
  <c r="K101" i="39"/>
  <c r="N100" i="39"/>
  <c r="F99" i="39" s="1"/>
  <c r="M100" i="39"/>
  <c r="E99" i="39" s="1"/>
  <c r="L100" i="39"/>
  <c r="D99" i="39" s="1"/>
  <c r="K100" i="39"/>
  <c r="C99" i="39" s="1"/>
  <c r="N99" i="39"/>
  <c r="M99" i="39"/>
  <c r="L99" i="39"/>
  <c r="K99" i="39"/>
  <c r="N98" i="39"/>
  <c r="M98" i="39"/>
  <c r="L98" i="39"/>
  <c r="K98" i="39"/>
  <c r="O87" i="39"/>
  <c r="N87" i="39"/>
  <c r="M87" i="39"/>
  <c r="L87" i="39"/>
  <c r="K87" i="39"/>
  <c r="O86" i="39"/>
  <c r="N86" i="39"/>
  <c r="M86" i="39"/>
  <c r="L86" i="39"/>
  <c r="K86" i="39"/>
  <c r="O85" i="39"/>
  <c r="G84" i="39" s="1"/>
  <c r="N85" i="39"/>
  <c r="F84" i="39" s="1"/>
  <c r="M85" i="39"/>
  <c r="E84" i="39" s="1"/>
  <c r="L85" i="39"/>
  <c r="D84" i="39" s="1"/>
  <c r="K85" i="39"/>
  <c r="C84" i="39" s="1"/>
  <c r="O84" i="39"/>
  <c r="N84" i="39"/>
  <c r="M84" i="39"/>
  <c r="L84" i="39"/>
  <c r="K84" i="39"/>
  <c r="O83" i="39"/>
  <c r="N83" i="39"/>
  <c r="M83" i="39"/>
  <c r="L83" i="39"/>
  <c r="K83" i="39"/>
  <c r="N72" i="39"/>
  <c r="M72" i="39"/>
  <c r="L72" i="39"/>
  <c r="K72" i="39"/>
  <c r="N71" i="39"/>
  <c r="M71" i="39"/>
  <c r="L71" i="39"/>
  <c r="K71" i="39"/>
  <c r="N70" i="39"/>
  <c r="F69" i="39" s="1"/>
  <c r="M70" i="39"/>
  <c r="E69" i="39" s="1"/>
  <c r="L70" i="39"/>
  <c r="D69" i="39" s="1"/>
  <c r="K70" i="39"/>
  <c r="C69" i="39" s="1"/>
  <c r="N69" i="39"/>
  <c r="M69" i="39"/>
  <c r="L69" i="39"/>
  <c r="K69" i="39"/>
  <c r="N68" i="39"/>
  <c r="M68" i="39"/>
  <c r="L68" i="39"/>
  <c r="K68" i="39"/>
  <c r="N42" i="39"/>
  <c r="M42" i="39"/>
  <c r="L42" i="39"/>
  <c r="K42" i="39"/>
  <c r="N41" i="39"/>
  <c r="M41" i="39"/>
  <c r="L41" i="39"/>
  <c r="K41" i="39"/>
  <c r="N40" i="39"/>
  <c r="F39" i="39" s="1"/>
  <c r="M40" i="39"/>
  <c r="E39" i="39" s="1"/>
  <c r="L40" i="39"/>
  <c r="D39" i="39" s="1"/>
  <c r="K40" i="39"/>
  <c r="C39" i="39" s="1"/>
  <c r="N39" i="39"/>
  <c r="M39" i="39"/>
  <c r="L39" i="39"/>
  <c r="K39" i="39"/>
  <c r="N38" i="39"/>
  <c r="M38" i="39"/>
  <c r="L38" i="39"/>
  <c r="K38" i="39"/>
  <c r="O27" i="39"/>
  <c r="N27" i="39"/>
  <c r="M27" i="39"/>
  <c r="L27" i="39"/>
  <c r="K27" i="39"/>
  <c r="O26" i="39"/>
  <c r="N26" i="39"/>
  <c r="M26" i="39"/>
  <c r="L26" i="39"/>
  <c r="K26" i="39"/>
  <c r="O25" i="39"/>
  <c r="G24" i="39" s="1"/>
  <c r="N25" i="39"/>
  <c r="F24" i="39" s="1"/>
  <c r="M25" i="39"/>
  <c r="E24" i="39" s="1"/>
  <c r="L25" i="39"/>
  <c r="D24" i="39" s="1"/>
  <c r="K25" i="39"/>
  <c r="C24" i="39" s="1"/>
  <c r="O24" i="39"/>
  <c r="N24" i="39"/>
  <c r="M24" i="39"/>
  <c r="L24" i="39"/>
  <c r="K24" i="39"/>
  <c r="O23" i="39"/>
  <c r="N23" i="39"/>
  <c r="M23" i="39"/>
  <c r="L23" i="39"/>
  <c r="K23" i="39"/>
  <c r="O13" i="39"/>
  <c r="N13" i="39"/>
  <c r="M13" i="39"/>
  <c r="L13" i="39"/>
  <c r="K13" i="39"/>
  <c r="O12" i="39"/>
  <c r="N12" i="39"/>
  <c r="M12" i="39"/>
  <c r="L12" i="39"/>
  <c r="K12" i="39"/>
  <c r="O11" i="39"/>
  <c r="G10" i="39" s="1"/>
  <c r="N11" i="39"/>
  <c r="F10" i="39" s="1"/>
  <c r="M11" i="39"/>
  <c r="E10" i="39" s="1"/>
  <c r="L11" i="39"/>
  <c r="D10" i="39" s="1"/>
  <c r="K11" i="39"/>
  <c r="C10" i="39" s="1"/>
  <c r="O10" i="39"/>
  <c r="N10" i="39"/>
  <c r="M10" i="39"/>
  <c r="L10" i="39"/>
  <c r="K10" i="39"/>
  <c r="O9" i="39"/>
  <c r="N9" i="39"/>
  <c r="M9" i="39"/>
  <c r="L9" i="39"/>
  <c r="K9" i="39"/>
  <c r="O117" i="38"/>
  <c r="N117" i="38"/>
  <c r="M117" i="38"/>
  <c r="L117" i="38"/>
  <c r="K117" i="38"/>
  <c r="O116" i="38"/>
  <c r="N116" i="38"/>
  <c r="M116" i="38"/>
  <c r="L116" i="38"/>
  <c r="K116" i="38"/>
  <c r="O115" i="38"/>
  <c r="G114" i="38" s="1"/>
  <c r="N115" i="38"/>
  <c r="F114" i="38" s="1"/>
  <c r="M115" i="38"/>
  <c r="E114" i="38" s="1"/>
  <c r="L115" i="38"/>
  <c r="D114" i="38" s="1"/>
  <c r="K115" i="38"/>
  <c r="C114" i="38" s="1"/>
  <c r="O114" i="38"/>
  <c r="N114" i="38"/>
  <c r="M114" i="38"/>
  <c r="L114" i="38"/>
  <c r="K114" i="38"/>
  <c r="O113" i="38"/>
  <c r="N113" i="38"/>
  <c r="M113" i="38"/>
  <c r="L113" i="38"/>
  <c r="K113" i="38"/>
  <c r="N102" i="38"/>
  <c r="M102" i="38"/>
  <c r="L102" i="38"/>
  <c r="K102" i="38"/>
  <c r="N101" i="38"/>
  <c r="M101" i="38"/>
  <c r="L101" i="38"/>
  <c r="K101" i="38"/>
  <c r="N100" i="38"/>
  <c r="F99" i="38" s="1"/>
  <c r="M100" i="38"/>
  <c r="E99" i="38" s="1"/>
  <c r="L100" i="38"/>
  <c r="D99" i="38" s="1"/>
  <c r="K100" i="38"/>
  <c r="C99" i="38" s="1"/>
  <c r="N99" i="38"/>
  <c r="M99" i="38"/>
  <c r="L99" i="38"/>
  <c r="K99" i="38"/>
  <c r="N98" i="38"/>
  <c r="M98" i="38"/>
  <c r="L98" i="38"/>
  <c r="K98" i="38"/>
  <c r="O87" i="38"/>
  <c r="N87" i="38"/>
  <c r="M87" i="38"/>
  <c r="L87" i="38"/>
  <c r="K87" i="38"/>
  <c r="O86" i="38"/>
  <c r="N86" i="38"/>
  <c r="M86" i="38"/>
  <c r="L86" i="38"/>
  <c r="K86" i="38"/>
  <c r="O85" i="38"/>
  <c r="G84" i="38" s="1"/>
  <c r="N85" i="38"/>
  <c r="F84" i="38" s="1"/>
  <c r="M85" i="38"/>
  <c r="E84" i="38" s="1"/>
  <c r="L85" i="38"/>
  <c r="D84" i="38" s="1"/>
  <c r="K85" i="38"/>
  <c r="C84" i="38" s="1"/>
  <c r="O84" i="38"/>
  <c r="N84" i="38"/>
  <c r="M84" i="38"/>
  <c r="L84" i="38"/>
  <c r="K84" i="38"/>
  <c r="O83" i="38"/>
  <c r="N83" i="38"/>
  <c r="M83" i="38"/>
  <c r="L83" i="38"/>
  <c r="K83" i="38"/>
  <c r="N72" i="38"/>
  <c r="M72" i="38"/>
  <c r="L72" i="38"/>
  <c r="K72" i="38"/>
  <c r="N71" i="38"/>
  <c r="M71" i="38"/>
  <c r="L71" i="38"/>
  <c r="K71" i="38"/>
  <c r="N70" i="38"/>
  <c r="F69" i="38" s="1"/>
  <c r="M70" i="38"/>
  <c r="E69" i="38" s="1"/>
  <c r="L70" i="38"/>
  <c r="D69" i="38" s="1"/>
  <c r="K70" i="38"/>
  <c r="C69" i="38" s="1"/>
  <c r="N69" i="38"/>
  <c r="M69" i="38"/>
  <c r="L69" i="38"/>
  <c r="K69" i="38"/>
  <c r="N68" i="38"/>
  <c r="M68" i="38"/>
  <c r="L68" i="38"/>
  <c r="K68" i="38"/>
  <c r="N42" i="38"/>
  <c r="M42" i="38"/>
  <c r="L42" i="38"/>
  <c r="K42" i="38"/>
  <c r="N41" i="38"/>
  <c r="M41" i="38"/>
  <c r="L41" i="38"/>
  <c r="K41" i="38"/>
  <c r="N40" i="38"/>
  <c r="F39" i="38" s="1"/>
  <c r="M40" i="38"/>
  <c r="E39" i="38" s="1"/>
  <c r="L40" i="38"/>
  <c r="D39" i="38" s="1"/>
  <c r="K40" i="38"/>
  <c r="C39" i="38" s="1"/>
  <c r="N39" i="38"/>
  <c r="M39" i="38"/>
  <c r="L39" i="38"/>
  <c r="K39" i="38"/>
  <c r="N38" i="38"/>
  <c r="M38" i="38"/>
  <c r="L38" i="38"/>
  <c r="K38" i="38"/>
  <c r="O27" i="38"/>
  <c r="N27" i="38"/>
  <c r="M27" i="38"/>
  <c r="L27" i="38"/>
  <c r="K27" i="38"/>
  <c r="O26" i="38"/>
  <c r="N26" i="38"/>
  <c r="M26" i="38"/>
  <c r="L26" i="38"/>
  <c r="K26" i="38"/>
  <c r="O25" i="38"/>
  <c r="G24" i="38" s="1"/>
  <c r="N25" i="38"/>
  <c r="F24" i="38" s="1"/>
  <c r="M25" i="38"/>
  <c r="E24" i="38" s="1"/>
  <c r="L25" i="38"/>
  <c r="D24" i="38" s="1"/>
  <c r="K25" i="38"/>
  <c r="C24" i="38" s="1"/>
  <c r="O24" i="38"/>
  <c r="N24" i="38"/>
  <c r="M24" i="38"/>
  <c r="L24" i="38"/>
  <c r="K24" i="38"/>
  <c r="O23" i="38"/>
  <c r="N23" i="38"/>
  <c r="M23" i="38"/>
  <c r="L23" i="38"/>
  <c r="K23" i="38"/>
  <c r="O13" i="38"/>
  <c r="N13" i="38"/>
  <c r="M13" i="38"/>
  <c r="L13" i="38"/>
  <c r="K13" i="38"/>
  <c r="O12" i="38"/>
  <c r="N12" i="38"/>
  <c r="M12" i="38"/>
  <c r="L12" i="38"/>
  <c r="K12" i="38"/>
  <c r="O11" i="38"/>
  <c r="G10" i="38" s="1"/>
  <c r="N11" i="38"/>
  <c r="F10" i="38" s="1"/>
  <c r="M11" i="38"/>
  <c r="E10" i="38" s="1"/>
  <c r="L11" i="38"/>
  <c r="D10" i="38" s="1"/>
  <c r="K11" i="38"/>
  <c r="C10" i="38" s="1"/>
  <c r="O10" i="38"/>
  <c r="N10" i="38"/>
  <c r="M10" i="38"/>
  <c r="L10" i="38"/>
  <c r="K10" i="38"/>
  <c r="O9" i="38"/>
  <c r="N9" i="38"/>
  <c r="M9" i="38"/>
  <c r="L9" i="38"/>
  <c r="K9" i="38"/>
  <c r="O117" i="37"/>
  <c r="N117" i="37"/>
  <c r="M117" i="37"/>
  <c r="L117" i="37"/>
  <c r="K117" i="37"/>
  <c r="O116" i="37"/>
  <c r="N116" i="37"/>
  <c r="M116" i="37"/>
  <c r="L116" i="37"/>
  <c r="K116" i="37"/>
  <c r="O115" i="37"/>
  <c r="G114" i="37" s="1"/>
  <c r="N115" i="37"/>
  <c r="F114" i="37" s="1"/>
  <c r="M115" i="37"/>
  <c r="E114" i="37" s="1"/>
  <c r="L115" i="37"/>
  <c r="D114" i="37" s="1"/>
  <c r="K115" i="37"/>
  <c r="C114" i="37" s="1"/>
  <c r="O114" i="37"/>
  <c r="N114" i="37"/>
  <c r="M114" i="37"/>
  <c r="L114" i="37"/>
  <c r="K114" i="37"/>
  <c r="O113" i="37"/>
  <c r="N113" i="37"/>
  <c r="M113" i="37"/>
  <c r="L113" i="37"/>
  <c r="K113" i="37"/>
  <c r="N102" i="37"/>
  <c r="M102" i="37"/>
  <c r="L102" i="37"/>
  <c r="K102" i="37"/>
  <c r="N101" i="37"/>
  <c r="M101" i="37"/>
  <c r="L101" i="37"/>
  <c r="K101" i="37"/>
  <c r="N100" i="37"/>
  <c r="F99" i="37" s="1"/>
  <c r="M100" i="37"/>
  <c r="E99" i="37" s="1"/>
  <c r="L100" i="37"/>
  <c r="D99" i="37" s="1"/>
  <c r="K100" i="37"/>
  <c r="C99" i="37" s="1"/>
  <c r="N99" i="37"/>
  <c r="M99" i="37"/>
  <c r="L99" i="37"/>
  <c r="K99" i="37"/>
  <c r="N98" i="37"/>
  <c r="M98" i="37"/>
  <c r="L98" i="37"/>
  <c r="K98" i="37"/>
  <c r="O87" i="37"/>
  <c r="N87" i="37"/>
  <c r="M87" i="37"/>
  <c r="L87" i="37"/>
  <c r="K87" i="37"/>
  <c r="O86" i="37"/>
  <c r="N86" i="37"/>
  <c r="M86" i="37"/>
  <c r="L86" i="37"/>
  <c r="K86" i="37"/>
  <c r="O85" i="37"/>
  <c r="G84" i="37" s="1"/>
  <c r="N85" i="37"/>
  <c r="F84" i="37" s="1"/>
  <c r="M85" i="37"/>
  <c r="E84" i="37" s="1"/>
  <c r="L85" i="37"/>
  <c r="D84" i="37" s="1"/>
  <c r="K85" i="37"/>
  <c r="C84" i="37" s="1"/>
  <c r="O84" i="37"/>
  <c r="N84" i="37"/>
  <c r="M84" i="37"/>
  <c r="L84" i="37"/>
  <c r="K84" i="37"/>
  <c r="O83" i="37"/>
  <c r="N83" i="37"/>
  <c r="M83" i="37"/>
  <c r="L83" i="37"/>
  <c r="K83" i="37"/>
  <c r="N72" i="37"/>
  <c r="M72" i="37"/>
  <c r="L72" i="37"/>
  <c r="K72" i="37"/>
  <c r="N71" i="37"/>
  <c r="M71" i="37"/>
  <c r="L71" i="37"/>
  <c r="K71" i="37"/>
  <c r="N70" i="37"/>
  <c r="F69" i="37" s="1"/>
  <c r="M70" i="37"/>
  <c r="E69" i="37" s="1"/>
  <c r="L70" i="37"/>
  <c r="D69" i="37" s="1"/>
  <c r="K70" i="37"/>
  <c r="C69" i="37" s="1"/>
  <c r="N69" i="37"/>
  <c r="M69" i="37"/>
  <c r="L69" i="37"/>
  <c r="K69" i="37"/>
  <c r="N68" i="37"/>
  <c r="M68" i="37"/>
  <c r="L68" i="37"/>
  <c r="K68" i="37"/>
  <c r="N42" i="37"/>
  <c r="M42" i="37"/>
  <c r="L42" i="37"/>
  <c r="K42" i="37"/>
  <c r="N41" i="37"/>
  <c r="M41" i="37"/>
  <c r="L41" i="37"/>
  <c r="K41" i="37"/>
  <c r="N40" i="37"/>
  <c r="F39" i="37" s="1"/>
  <c r="M40" i="37"/>
  <c r="E39" i="37" s="1"/>
  <c r="L40" i="37"/>
  <c r="D39" i="37" s="1"/>
  <c r="K40" i="37"/>
  <c r="C39" i="37" s="1"/>
  <c r="N39" i="37"/>
  <c r="M39" i="37"/>
  <c r="L39" i="37"/>
  <c r="K39" i="37"/>
  <c r="N38" i="37"/>
  <c r="M38" i="37"/>
  <c r="L38" i="37"/>
  <c r="K38" i="37"/>
  <c r="O27" i="37"/>
  <c r="N27" i="37"/>
  <c r="M27" i="37"/>
  <c r="L27" i="37"/>
  <c r="K27" i="37"/>
  <c r="O26" i="37"/>
  <c r="N26" i="37"/>
  <c r="M26" i="37"/>
  <c r="L26" i="37"/>
  <c r="K26" i="37"/>
  <c r="O25" i="37"/>
  <c r="G24" i="37" s="1"/>
  <c r="N25" i="37"/>
  <c r="F24" i="37" s="1"/>
  <c r="M25" i="37"/>
  <c r="E24" i="37" s="1"/>
  <c r="L25" i="37"/>
  <c r="D24" i="37" s="1"/>
  <c r="K25" i="37"/>
  <c r="C24" i="37" s="1"/>
  <c r="O24" i="37"/>
  <c r="N24" i="37"/>
  <c r="M24" i="37"/>
  <c r="L24" i="37"/>
  <c r="K24" i="37"/>
  <c r="O23" i="37"/>
  <c r="N23" i="37"/>
  <c r="M23" i="37"/>
  <c r="L23" i="37"/>
  <c r="K23" i="37"/>
  <c r="O13" i="37"/>
  <c r="N13" i="37"/>
  <c r="M13" i="37"/>
  <c r="L13" i="37"/>
  <c r="K13" i="37"/>
  <c r="O12" i="37"/>
  <c r="N12" i="37"/>
  <c r="M12" i="37"/>
  <c r="L12" i="37"/>
  <c r="K12" i="37"/>
  <c r="O11" i="37"/>
  <c r="G10" i="37" s="1"/>
  <c r="N11" i="37"/>
  <c r="F10" i="37" s="1"/>
  <c r="M11" i="37"/>
  <c r="E10" i="37" s="1"/>
  <c r="L11" i="37"/>
  <c r="D10" i="37" s="1"/>
  <c r="K11" i="37"/>
  <c r="C10" i="37" s="1"/>
  <c r="O10" i="37"/>
  <c r="N10" i="37"/>
  <c r="M10" i="37"/>
  <c r="L10" i="37"/>
  <c r="K10" i="37"/>
  <c r="O9" i="37"/>
  <c r="N9" i="37"/>
  <c r="M9" i="37"/>
  <c r="L9" i="37"/>
  <c r="K9" i="37"/>
  <c r="O117" i="36"/>
  <c r="N117" i="36"/>
  <c r="M117" i="36"/>
  <c r="L117" i="36"/>
  <c r="K117" i="36"/>
  <c r="O116" i="36"/>
  <c r="N116" i="36"/>
  <c r="M116" i="36"/>
  <c r="L116" i="36"/>
  <c r="K116" i="36"/>
  <c r="O115" i="36"/>
  <c r="G114" i="36" s="1"/>
  <c r="N115" i="36"/>
  <c r="F114" i="36" s="1"/>
  <c r="M115" i="36"/>
  <c r="E114" i="36" s="1"/>
  <c r="L115" i="36"/>
  <c r="D114" i="36" s="1"/>
  <c r="K115" i="36"/>
  <c r="C114" i="36" s="1"/>
  <c r="O114" i="36"/>
  <c r="N114" i="36"/>
  <c r="M114" i="36"/>
  <c r="L114" i="36"/>
  <c r="K114" i="36"/>
  <c r="O113" i="36"/>
  <c r="N113" i="36"/>
  <c r="M113" i="36"/>
  <c r="L113" i="36"/>
  <c r="K113" i="36"/>
  <c r="N102" i="36"/>
  <c r="M102" i="36"/>
  <c r="L102" i="36"/>
  <c r="K102" i="36"/>
  <c r="N101" i="36"/>
  <c r="M101" i="36"/>
  <c r="L101" i="36"/>
  <c r="K101" i="36"/>
  <c r="N100" i="36"/>
  <c r="F99" i="36" s="1"/>
  <c r="M100" i="36"/>
  <c r="E99" i="36" s="1"/>
  <c r="L100" i="36"/>
  <c r="D99" i="36" s="1"/>
  <c r="K100" i="36"/>
  <c r="C99" i="36" s="1"/>
  <c r="N99" i="36"/>
  <c r="M99" i="36"/>
  <c r="L99" i="36"/>
  <c r="K99" i="36"/>
  <c r="N98" i="36"/>
  <c r="M98" i="36"/>
  <c r="L98" i="36"/>
  <c r="K98" i="36"/>
  <c r="O87" i="36"/>
  <c r="N87" i="36"/>
  <c r="M87" i="36"/>
  <c r="L87" i="36"/>
  <c r="K87" i="36"/>
  <c r="O86" i="36"/>
  <c r="N86" i="36"/>
  <c r="M86" i="36"/>
  <c r="L86" i="36"/>
  <c r="K86" i="36"/>
  <c r="O85" i="36"/>
  <c r="G84" i="36" s="1"/>
  <c r="N85" i="36"/>
  <c r="F84" i="36" s="1"/>
  <c r="M85" i="36"/>
  <c r="E84" i="36" s="1"/>
  <c r="L85" i="36"/>
  <c r="D84" i="36" s="1"/>
  <c r="K85" i="36"/>
  <c r="C84" i="36" s="1"/>
  <c r="O84" i="36"/>
  <c r="N84" i="36"/>
  <c r="M84" i="36"/>
  <c r="L84" i="36"/>
  <c r="K84" i="36"/>
  <c r="O83" i="36"/>
  <c r="N83" i="36"/>
  <c r="M83" i="36"/>
  <c r="L83" i="36"/>
  <c r="K83" i="36"/>
  <c r="N72" i="36"/>
  <c r="M72" i="36"/>
  <c r="L72" i="36"/>
  <c r="K72" i="36"/>
  <c r="N71" i="36"/>
  <c r="M71" i="36"/>
  <c r="L71" i="36"/>
  <c r="K71" i="36"/>
  <c r="N70" i="36"/>
  <c r="F69" i="36" s="1"/>
  <c r="M70" i="36"/>
  <c r="E69" i="36" s="1"/>
  <c r="L70" i="36"/>
  <c r="D69" i="36" s="1"/>
  <c r="K70" i="36"/>
  <c r="C69" i="36" s="1"/>
  <c r="N69" i="36"/>
  <c r="M69" i="36"/>
  <c r="L69" i="36"/>
  <c r="K69" i="36"/>
  <c r="N68" i="36"/>
  <c r="M68" i="36"/>
  <c r="L68" i="36"/>
  <c r="K68" i="36"/>
  <c r="N42" i="36"/>
  <c r="M42" i="36"/>
  <c r="L42" i="36"/>
  <c r="K42" i="36"/>
  <c r="N41" i="36"/>
  <c r="M41" i="36"/>
  <c r="L41" i="36"/>
  <c r="K41" i="36"/>
  <c r="N40" i="36"/>
  <c r="F39" i="36" s="1"/>
  <c r="M40" i="36"/>
  <c r="E39" i="36" s="1"/>
  <c r="L40" i="36"/>
  <c r="D39" i="36" s="1"/>
  <c r="K40" i="36"/>
  <c r="C39" i="36" s="1"/>
  <c r="N39" i="36"/>
  <c r="M39" i="36"/>
  <c r="L39" i="36"/>
  <c r="K39" i="36"/>
  <c r="N38" i="36"/>
  <c r="M38" i="36"/>
  <c r="L38" i="36"/>
  <c r="K38" i="36"/>
  <c r="O27" i="36"/>
  <c r="N27" i="36"/>
  <c r="M27" i="36"/>
  <c r="L27" i="36"/>
  <c r="K27" i="36"/>
  <c r="O26" i="36"/>
  <c r="N26" i="36"/>
  <c r="M26" i="36"/>
  <c r="L26" i="36"/>
  <c r="K26" i="36"/>
  <c r="O25" i="36"/>
  <c r="G24" i="36" s="1"/>
  <c r="N25" i="36"/>
  <c r="F24" i="36" s="1"/>
  <c r="M25" i="36"/>
  <c r="E24" i="36" s="1"/>
  <c r="L25" i="36"/>
  <c r="D24" i="36" s="1"/>
  <c r="K25" i="36"/>
  <c r="C24" i="36" s="1"/>
  <c r="O24" i="36"/>
  <c r="N24" i="36"/>
  <c r="M24" i="36"/>
  <c r="L24" i="36"/>
  <c r="K24" i="36"/>
  <c r="O23" i="36"/>
  <c r="N23" i="36"/>
  <c r="M23" i="36"/>
  <c r="L23" i="36"/>
  <c r="K23" i="36"/>
  <c r="O13" i="36"/>
  <c r="N13" i="36"/>
  <c r="M13" i="36"/>
  <c r="L13" i="36"/>
  <c r="K13" i="36"/>
  <c r="O12" i="36"/>
  <c r="N12" i="36"/>
  <c r="M12" i="36"/>
  <c r="L12" i="36"/>
  <c r="K12" i="36"/>
  <c r="O11" i="36"/>
  <c r="G10" i="36" s="1"/>
  <c r="N11" i="36"/>
  <c r="F10" i="36" s="1"/>
  <c r="M11" i="36"/>
  <c r="E10" i="36" s="1"/>
  <c r="L11" i="36"/>
  <c r="D10" i="36" s="1"/>
  <c r="K11" i="36"/>
  <c r="C10" i="36" s="1"/>
  <c r="O10" i="36"/>
  <c r="N10" i="36"/>
  <c r="M10" i="36"/>
  <c r="L10" i="36"/>
  <c r="K10" i="36"/>
  <c r="O9" i="36"/>
  <c r="N9" i="36"/>
  <c r="M9" i="36"/>
  <c r="L9" i="36"/>
  <c r="K9" i="36"/>
  <c r="O117" i="34"/>
  <c r="N117" i="34"/>
  <c r="M117" i="34"/>
  <c r="L117" i="34"/>
  <c r="K117" i="34"/>
  <c r="O116" i="34"/>
  <c r="N116" i="34"/>
  <c r="M116" i="34"/>
  <c r="L116" i="34"/>
  <c r="K116" i="34"/>
  <c r="O115" i="34"/>
  <c r="G114" i="34" s="1"/>
  <c r="N115" i="34"/>
  <c r="F114" i="34" s="1"/>
  <c r="M115" i="34"/>
  <c r="E114" i="34" s="1"/>
  <c r="L115" i="34"/>
  <c r="D114" i="34" s="1"/>
  <c r="K115" i="34"/>
  <c r="C114" i="34" s="1"/>
  <c r="O114" i="34"/>
  <c r="N114" i="34"/>
  <c r="M114" i="34"/>
  <c r="L114" i="34"/>
  <c r="K114" i="34"/>
  <c r="O113" i="34"/>
  <c r="N113" i="34"/>
  <c r="M113" i="34"/>
  <c r="L113" i="34"/>
  <c r="K113" i="34"/>
  <c r="N102" i="34"/>
  <c r="M102" i="34"/>
  <c r="L102" i="34"/>
  <c r="K102" i="34"/>
  <c r="N101" i="34"/>
  <c r="M101" i="34"/>
  <c r="L101" i="34"/>
  <c r="K101" i="34"/>
  <c r="N100" i="34"/>
  <c r="F99" i="34" s="1"/>
  <c r="M100" i="34"/>
  <c r="E99" i="34" s="1"/>
  <c r="L100" i="34"/>
  <c r="D99" i="34" s="1"/>
  <c r="K100" i="34"/>
  <c r="C99" i="34" s="1"/>
  <c r="N99" i="34"/>
  <c r="M99" i="34"/>
  <c r="L99" i="34"/>
  <c r="K99" i="34"/>
  <c r="N98" i="34"/>
  <c r="M98" i="34"/>
  <c r="L98" i="34"/>
  <c r="K98" i="34"/>
  <c r="O87" i="34"/>
  <c r="N87" i="34"/>
  <c r="M87" i="34"/>
  <c r="L87" i="34"/>
  <c r="K87" i="34"/>
  <c r="O86" i="34"/>
  <c r="N86" i="34"/>
  <c r="M86" i="34"/>
  <c r="L86" i="34"/>
  <c r="K86" i="34"/>
  <c r="O85" i="34"/>
  <c r="G84" i="34" s="1"/>
  <c r="N85" i="34"/>
  <c r="F84" i="34" s="1"/>
  <c r="M85" i="34"/>
  <c r="E84" i="34" s="1"/>
  <c r="L85" i="34"/>
  <c r="D84" i="34" s="1"/>
  <c r="K85" i="34"/>
  <c r="C84" i="34" s="1"/>
  <c r="O84" i="34"/>
  <c r="N84" i="34"/>
  <c r="M84" i="34"/>
  <c r="L84" i="34"/>
  <c r="K84" i="34"/>
  <c r="O83" i="34"/>
  <c r="N83" i="34"/>
  <c r="M83" i="34"/>
  <c r="L83" i="34"/>
  <c r="K83" i="34"/>
  <c r="N72" i="34"/>
  <c r="M72" i="34"/>
  <c r="L72" i="34"/>
  <c r="K72" i="34"/>
  <c r="N71" i="34"/>
  <c r="M71" i="34"/>
  <c r="L71" i="34"/>
  <c r="K71" i="34"/>
  <c r="N70" i="34"/>
  <c r="F69" i="34" s="1"/>
  <c r="M70" i="34"/>
  <c r="E69" i="34" s="1"/>
  <c r="L70" i="34"/>
  <c r="D69" i="34" s="1"/>
  <c r="K70" i="34"/>
  <c r="C69" i="34" s="1"/>
  <c r="N69" i="34"/>
  <c r="M69" i="34"/>
  <c r="L69" i="34"/>
  <c r="K69" i="34"/>
  <c r="N68" i="34"/>
  <c r="M68" i="34"/>
  <c r="L68" i="34"/>
  <c r="K68" i="34"/>
  <c r="N42" i="34"/>
  <c r="M42" i="34"/>
  <c r="L42" i="34"/>
  <c r="K42" i="34"/>
  <c r="N41" i="34"/>
  <c r="M41" i="34"/>
  <c r="L41" i="34"/>
  <c r="K41" i="34"/>
  <c r="N40" i="34"/>
  <c r="F39" i="34" s="1"/>
  <c r="M40" i="34"/>
  <c r="E39" i="34" s="1"/>
  <c r="L40" i="34"/>
  <c r="D39" i="34" s="1"/>
  <c r="K40" i="34"/>
  <c r="C39" i="34" s="1"/>
  <c r="N39" i="34"/>
  <c r="M39" i="34"/>
  <c r="L39" i="34"/>
  <c r="K39" i="34"/>
  <c r="N38" i="34"/>
  <c r="M38" i="34"/>
  <c r="L38" i="34"/>
  <c r="K38" i="34"/>
  <c r="O27" i="34"/>
  <c r="N27" i="34"/>
  <c r="M27" i="34"/>
  <c r="L27" i="34"/>
  <c r="K27" i="34"/>
  <c r="O26" i="34"/>
  <c r="N26" i="34"/>
  <c r="M26" i="34"/>
  <c r="L26" i="34"/>
  <c r="K26" i="34"/>
  <c r="O25" i="34"/>
  <c r="G24" i="34" s="1"/>
  <c r="N25" i="34"/>
  <c r="F24" i="34" s="1"/>
  <c r="M25" i="34"/>
  <c r="E24" i="34" s="1"/>
  <c r="L25" i="34"/>
  <c r="D24" i="34" s="1"/>
  <c r="K25" i="34"/>
  <c r="C24" i="34" s="1"/>
  <c r="O24" i="34"/>
  <c r="N24" i="34"/>
  <c r="M24" i="34"/>
  <c r="L24" i="34"/>
  <c r="K24" i="34"/>
  <c r="O23" i="34"/>
  <c r="N23" i="34"/>
  <c r="M23" i="34"/>
  <c r="L23" i="34"/>
  <c r="K23" i="34"/>
  <c r="O13" i="34"/>
  <c r="N13" i="34"/>
  <c r="M13" i="34"/>
  <c r="L13" i="34"/>
  <c r="K13" i="34"/>
  <c r="O12" i="34"/>
  <c r="N12" i="34"/>
  <c r="M12" i="34"/>
  <c r="L12" i="34"/>
  <c r="K12" i="34"/>
  <c r="O11" i="34"/>
  <c r="G10" i="34" s="1"/>
  <c r="N11" i="34"/>
  <c r="F10" i="34" s="1"/>
  <c r="M11" i="34"/>
  <c r="E10" i="34" s="1"/>
  <c r="L11" i="34"/>
  <c r="D10" i="34" s="1"/>
  <c r="K11" i="34"/>
  <c r="C10" i="34" s="1"/>
  <c r="O10" i="34"/>
  <c r="N10" i="34"/>
  <c r="M10" i="34"/>
  <c r="L10" i="34"/>
  <c r="K10" i="34"/>
  <c r="O9" i="34"/>
  <c r="N9" i="34"/>
  <c r="M9" i="34"/>
  <c r="L9" i="34"/>
  <c r="K9" i="34"/>
  <c r="O117" i="33"/>
  <c r="N117" i="33"/>
  <c r="M117" i="33"/>
  <c r="L117" i="33"/>
  <c r="K117" i="33"/>
  <c r="O116" i="33"/>
  <c r="N116" i="33"/>
  <c r="M116" i="33"/>
  <c r="L116" i="33"/>
  <c r="K116" i="33"/>
  <c r="O115" i="33"/>
  <c r="G114" i="33" s="1"/>
  <c r="N115" i="33"/>
  <c r="F114" i="33" s="1"/>
  <c r="M115" i="33"/>
  <c r="E114" i="33" s="1"/>
  <c r="L115" i="33"/>
  <c r="D114" i="33" s="1"/>
  <c r="K115" i="33"/>
  <c r="C114" i="33" s="1"/>
  <c r="O114" i="33"/>
  <c r="N114" i="33"/>
  <c r="M114" i="33"/>
  <c r="L114" i="33"/>
  <c r="K114" i="33"/>
  <c r="O113" i="33"/>
  <c r="N113" i="33"/>
  <c r="M113" i="33"/>
  <c r="L113" i="33"/>
  <c r="K113" i="33"/>
  <c r="N102" i="33"/>
  <c r="M102" i="33"/>
  <c r="L102" i="33"/>
  <c r="K102" i="33"/>
  <c r="N101" i="33"/>
  <c r="M101" i="33"/>
  <c r="L101" i="33"/>
  <c r="K101" i="33"/>
  <c r="N100" i="33"/>
  <c r="F99" i="33" s="1"/>
  <c r="M100" i="33"/>
  <c r="E99" i="33" s="1"/>
  <c r="L100" i="33"/>
  <c r="D99" i="33" s="1"/>
  <c r="K100" i="33"/>
  <c r="C99" i="33" s="1"/>
  <c r="N99" i="33"/>
  <c r="M99" i="33"/>
  <c r="L99" i="33"/>
  <c r="K99" i="33"/>
  <c r="N98" i="33"/>
  <c r="M98" i="33"/>
  <c r="L98" i="33"/>
  <c r="K98" i="33"/>
  <c r="O87" i="33"/>
  <c r="N87" i="33"/>
  <c r="M87" i="33"/>
  <c r="L87" i="33"/>
  <c r="K87" i="33"/>
  <c r="O86" i="33"/>
  <c r="N86" i="33"/>
  <c r="M86" i="33"/>
  <c r="L86" i="33"/>
  <c r="K86" i="33"/>
  <c r="O85" i="33"/>
  <c r="G84" i="33" s="1"/>
  <c r="N85" i="33"/>
  <c r="F84" i="33" s="1"/>
  <c r="M85" i="33"/>
  <c r="E84" i="33" s="1"/>
  <c r="L85" i="33"/>
  <c r="D84" i="33" s="1"/>
  <c r="K85" i="33"/>
  <c r="C84" i="33" s="1"/>
  <c r="O84" i="33"/>
  <c r="N84" i="33"/>
  <c r="M84" i="33"/>
  <c r="L84" i="33"/>
  <c r="K84" i="33"/>
  <c r="O83" i="33"/>
  <c r="N83" i="33"/>
  <c r="M83" i="33"/>
  <c r="L83" i="33"/>
  <c r="K83" i="33"/>
  <c r="N72" i="33"/>
  <c r="M72" i="33"/>
  <c r="L72" i="33"/>
  <c r="K72" i="33"/>
  <c r="N71" i="33"/>
  <c r="M71" i="33"/>
  <c r="L71" i="33"/>
  <c r="K71" i="33"/>
  <c r="N70" i="33"/>
  <c r="F69" i="33" s="1"/>
  <c r="M70" i="33"/>
  <c r="E69" i="33" s="1"/>
  <c r="L70" i="33"/>
  <c r="D69" i="33" s="1"/>
  <c r="K70" i="33"/>
  <c r="C69" i="33" s="1"/>
  <c r="N69" i="33"/>
  <c r="M69" i="33"/>
  <c r="L69" i="33"/>
  <c r="K69" i="33"/>
  <c r="N68" i="33"/>
  <c r="M68" i="33"/>
  <c r="L68" i="33"/>
  <c r="K68" i="33"/>
  <c r="N42" i="33"/>
  <c r="M42" i="33"/>
  <c r="L42" i="33"/>
  <c r="K42" i="33"/>
  <c r="N41" i="33"/>
  <c r="M41" i="33"/>
  <c r="L41" i="33"/>
  <c r="K41" i="33"/>
  <c r="N40" i="33"/>
  <c r="F39" i="33" s="1"/>
  <c r="M40" i="33"/>
  <c r="E39" i="33" s="1"/>
  <c r="L40" i="33"/>
  <c r="D39" i="33" s="1"/>
  <c r="K40" i="33"/>
  <c r="C39" i="33" s="1"/>
  <c r="N39" i="33"/>
  <c r="M39" i="33"/>
  <c r="L39" i="33"/>
  <c r="K39" i="33"/>
  <c r="N38" i="33"/>
  <c r="M38" i="33"/>
  <c r="L38" i="33"/>
  <c r="K38" i="33"/>
  <c r="O27" i="33"/>
  <c r="N27" i="33"/>
  <c r="M27" i="33"/>
  <c r="L27" i="33"/>
  <c r="K27" i="33"/>
  <c r="O26" i="33"/>
  <c r="N26" i="33"/>
  <c r="M26" i="33"/>
  <c r="L26" i="33"/>
  <c r="K26" i="33"/>
  <c r="O25" i="33"/>
  <c r="G24" i="33" s="1"/>
  <c r="N25" i="33"/>
  <c r="F24" i="33" s="1"/>
  <c r="M25" i="33"/>
  <c r="E24" i="33" s="1"/>
  <c r="L25" i="33"/>
  <c r="D24" i="33" s="1"/>
  <c r="K25" i="33"/>
  <c r="C24" i="33" s="1"/>
  <c r="O24" i="33"/>
  <c r="N24" i="33"/>
  <c r="M24" i="33"/>
  <c r="L24" i="33"/>
  <c r="K24" i="33"/>
  <c r="O23" i="33"/>
  <c r="N23" i="33"/>
  <c r="M23" i="33"/>
  <c r="L23" i="33"/>
  <c r="K23" i="33"/>
  <c r="O13" i="33"/>
  <c r="N13" i="33"/>
  <c r="M13" i="33"/>
  <c r="L13" i="33"/>
  <c r="K13" i="33"/>
  <c r="O12" i="33"/>
  <c r="N12" i="33"/>
  <c r="M12" i="33"/>
  <c r="L12" i="33"/>
  <c r="K12" i="33"/>
  <c r="O11" i="33"/>
  <c r="G10" i="33" s="1"/>
  <c r="N11" i="33"/>
  <c r="F10" i="33" s="1"/>
  <c r="M11" i="33"/>
  <c r="E10" i="33" s="1"/>
  <c r="L11" i="33"/>
  <c r="D10" i="33" s="1"/>
  <c r="K11" i="33"/>
  <c r="C10" i="33" s="1"/>
  <c r="O10" i="33"/>
  <c r="N10" i="33"/>
  <c r="M10" i="33"/>
  <c r="L10" i="33"/>
  <c r="K10" i="33"/>
  <c r="O9" i="33"/>
  <c r="N9" i="33"/>
  <c r="M9" i="33"/>
  <c r="L9" i="33"/>
  <c r="K9" i="33"/>
  <c r="O117" i="32"/>
  <c r="N117" i="32"/>
  <c r="M117" i="32"/>
  <c r="L117" i="32"/>
  <c r="K117" i="32"/>
  <c r="O116" i="32"/>
  <c r="N116" i="32"/>
  <c r="M116" i="32"/>
  <c r="L116" i="32"/>
  <c r="K116" i="32"/>
  <c r="O115" i="32"/>
  <c r="G114" i="32" s="1"/>
  <c r="N115" i="32"/>
  <c r="F114" i="32" s="1"/>
  <c r="M115" i="32"/>
  <c r="E114" i="32" s="1"/>
  <c r="L115" i="32"/>
  <c r="D114" i="32" s="1"/>
  <c r="K115" i="32"/>
  <c r="C114" i="32" s="1"/>
  <c r="O114" i="32"/>
  <c r="N114" i="32"/>
  <c r="M114" i="32"/>
  <c r="L114" i="32"/>
  <c r="K114" i="32"/>
  <c r="O113" i="32"/>
  <c r="N113" i="32"/>
  <c r="M113" i="32"/>
  <c r="L113" i="32"/>
  <c r="K113" i="32"/>
  <c r="N102" i="32"/>
  <c r="M102" i="32"/>
  <c r="L102" i="32"/>
  <c r="K102" i="32"/>
  <c r="N101" i="32"/>
  <c r="M101" i="32"/>
  <c r="L101" i="32"/>
  <c r="K101" i="32"/>
  <c r="N100" i="32"/>
  <c r="F99" i="32" s="1"/>
  <c r="M100" i="32"/>
  <c r="E99" i="32" s="1"/>
  <c r="L100" i="32"/>
  <c r="D99" i="32" s="1"/>
  <c r="K100" i="32"/>
  <c r="C99" i="32" s="1"/>
  <c r="N99" i="32"/>
  <c r="M99" i="32"/>
  <c r="L99" i="32"/>
  <c r="K99" i="32"/>
  <c r="N98" i="32"/>
  <c r="M98" i="32"/>
  <c r="L98" i="32"/>
  <c r="K98" i="32"/>
  <c r="O87" i="32"/>
  <c r="N87" i="32"/>
  <c r="M87" i="32"/>
  <c r="L87" i="32"/>
  <c r="K87" i="32"/>
  <c r="O86" i="32"/>
  <c r="N86" i="32"/>
  <c r="M86" i="32"/>
  <c r="L86" i="32"/>
  <c r="K86" i="32"/>
  <c r="O85" i="32"/>
  <c r="G84" i="32" s="1"/>
  <c r="N85" i="32"/>
  <c r="F84" i="32" s="1"/>
  <c r="M85" i="32"/>
  <c r="E84" i="32" s="1"/>
  <c r="L85" i="32"/>
  <c r="D84" i="32" s="1"/>
  <c r="K85" i="32"/>
  <c r="C84" i="32" s="1"/>
  <c r="O84" i="32"/>
  <c r="N84" i="32"/>
  <c r="M84" i="32"/>
  <c r="L84" i="32"/>
  <c r="K84" i="32"/>
  <c r="O83" i="32"/>
  <c r="N83" i="32"/>
  <c r="M83" i="32"/>
  <c r="L83" i="32"/>
  <c r="K83" i="32"/>
  <c r="N72" i="32"/>
  <c r="M72" i="32"/>
  <c r="L72" i="32"/>
  <c r="K72" i="32"/>
  <c r="N71" i="32"/>
  <c r="M71" i="32"/>
  <c r="L71" i="32"/>
  <c r="K71" i="32"/>
  <c r="N70" i="32"/>
  <c r="F69" i="32" s="1"/>
  <c r="M70" i="32"/>
  <c r="E69" i="32" s="1"/>
  <c r="L70" i="32"/>
  <c r="D69" i="32" s="1"/>
  <c r="K70" i="32"/>
  <c r="C69" i="32" s="1"/>
  <c r="N69" i="32"/>
  <c r="M69" i="32"/>
  <c r="L69" i="32"/>
  <c r="K69" i="32"/>
  <c r="N68" i="32"/>
  <c r="M68" i="32"/>
  <c r="L68" i="32"/>
  <c r="K68" i="32"/>
  <c r="N42" i="32"/>
  <c r="M42" i="32"/>
  <c r="L42" i="32"/>
  <c r="K42" i="32"/>
  <c r="N41" i="32"/>
  <c r="M41" i="32"/>
  <c r="L41" i="32"/>
  <c r="K41" i="32"/>
  <c r="N40" i="32"/>
  <c r="F39" i="32" s="1"/>
  <c r="M40" i="32"/>
  <c r="E39" i="32" s="1"/>
  <c r="L40" i="32"/>
  <c r="D39" i="32" s="1"/>
  <c r="K40" i="32"/>
  <c r="C39" i="32" s="1"/>
  <c r="N39" i="32"/>
  <c r="M39" i="32"/>
  <c r="L39" i="32"/>
  <c r="K39" i="32"/>
  <c r="N38" i="32"/>
  <c r="M38" i="32"/>
  <c r="L38" i="32"/>
  <c r="K38" i="32"/>
  <c r="O27" i="32"/>
  <c r="N27" i="32"/>
  <c r="M27" i="32"/>
  <c r="L27" i="32"/>
  <c r="K27" i="32"/>
  <c r="O26" i="32"/>
  <c r="N26" i="32"/>
  <c r="M26" i="32"/>
  <c r="L26" i="32"/>
  <c r="K26" i="32"/>
  <c r="O25" i="32"/>
  <c r="G24" i="32" s="1"/>
  <c r="N25" i="32"/>
  <c r="F24" i="32" s="1"/>
  <c r="M25" i="32"/>
  <c r="E24" i="32" s="1"/>
  <c r="L25" i="32"/>
  <c r="D24" i="32" s="1"/>
  <c r="K25" i="32"/>
  <c r="C24" i="32" s="1"/>
  <c r="O24" i="32"/>
  <c r="N24" i="32"/>
  <c r="M24" i="32"/>
  <c r="L24" i="32"/>
  <c r="K24" i="32"/>
  <c r="O23" i="32"/>
  <c r="N23" i="32"/>
  <c r="M23" i="32"/>
  <c r="L23" i="32"/>
  <c r="K23" i="32"/>
  <c r="O13" i="32"/>
  <c r="N13" i="32"/>
  <c r="M13" i="32"/>
  <c r="L13" i="32"/>
  <c r="K13" i="32"/>
  <c r="O12" i="32"/>
  <c r="N12" i="32"/>
  <c r="M12" i="32"/>
  <c r="L12" i="32"/>
  <c r="K12" i="32"/>
  <c r="O11" i="32"/>
  <c r="G10" i="32" s="1"/>
  <c r="N11" i="32"/>
  <c r="F10" i="32" s="1"/>
  <c r="M11" i="32"/>
  <c r="E10" i="32" s="1"/>
  <c r="L11" i="32"/>
  <c r="D10" i="32" s="1"/>
  <c r="K11" i="32"/>
  <c r="C10" i="32" s="1"/>
  <c r="O10" i="32"/>
  <c r="N10" i="32"/>
  <c r="M10" i="32"/>
  <c r="L10" i="32"/>
  <c r="K10" i="32"/>
  <c r="O9" i="32"/>
  <c r="N9" i="32"/>
  <c r="M9" i="32"/>
  <c r="L9" i="32"/>
  <c r="K9" i="32"/>
  <c r="O117" i="30"/>
  <c r="N117" i="30"/>
  <c r="M117" i="30"/>
  <c r="L117" i="30"/>
  <c r="K117" i="30"/>
  <c r="O116" i="30"/>
  <c r="N116" i="30"/>
  <c r="M116" i="30"/>
  <c r="L116" i="30"/>
  <c r="K116" i="30"/>
  <c r="O115" i="30"/>
  <c r="G114" i="30" s="1"/>
  <c r="N115" i="30"/>
  <c r="F114" i="30" s="1"/>
  <c r="M115" i="30"/>
  <c r="E114" i="30" s="1"/>
  <c r="L115" i="30"/>
  <c r="D114" i="30" s="1"/>
  <c r="K115" i="30"/>
  <c r="C114" i="30" s="1"/>
  <c r="O114" i="30"/>
  <c r="N114" i="30"/>
  <c r="M114" i="30"/>
  <c r="L114" i="30"/>
  <c r="K114" i="30"/>
  <c r="O113" i="30"/>
  <c r="N113" i="30"/>
  <c r="M113" i="30"/>
  <c r="L113" i="30"/>
  <c r="K113" i="30"/>
  <c r="N102" i="30"/>
  <c r="M102" i="30"/>
  <c r="L102" i="30"/>
  <c r="K102" i="30"/>
  <c r="N101" i="30"/>
  <c r="M101" i="30"/>
  <c r="L101" i="30"/>
  <c r="K101" i="30"/>
  <c r="N100" i="30"/>
  <c r="F99" i="30" s="1"/>
  <c r="M100" i="30"/>
  <c r="E99" i="30" s="1"/>
  <c r="L100" i="30"/>
  <c r="D99" i="30" s="1"/>
  <c r="K100" i="30"/>
  <c r="C99" i="30" s="1"/>
  <c r="N99" i="30"/>
  <c r="M99" i="30"/>
  <c r="L99" i="30"/>
  <c r="K99" i="30"/>
  <c r="N98" i="30"/>
  <c r="M98" i="30"/>
  <c r="L98" i="30"/>
  <c r="K98" i="30"/>
  <c r="O87" i="30"/>
  <c r="N87" i="30"/>
  <c r="M87" i="30"/>
  <c r="L87" i="30"/>
  <c r="K87" i="30"/>
  <c r="O86" i="30"/>
  <c r="N86" i="30"/>
  <c r="M86" i="30"/>
  <c r="L86" i="30"/>
  <c r="K86" i="30"/>
  <c r="O85" i="30"/>
  <c r="G84" i="30" s="1"/>
  <c r="N85" i="30"/>
  <c r="F84" i="30" s="1"/>
  <c r="M85" i="30"/>
  <c r="E84" i="30" s="1"/>
  <c r="L85" i="30"/>
  <c r="D84" i="30" s="1"/>
  <c r="K85" i="30"/>
  <c r="C84" i="30" s="1"/>
  <c r="O84" i="30"/>
  <c r="N84" i="30"/>
  <c r="M84" i="30"/>
  <c r="L84" i="30"/>
  <c r="K84" i="30"/>
  <c r="O83" i="30"/>
  <c r="N83" i="30"/>
  <c r="M83" i="30"/>
  <c r="L83" i="30"/>
  <c r="K83" i="30"/>
  <c r="N72" i="30"/>
  <c r="M72" i="30"/>
  <c r="L72" i="30"/>
  <c r="K72" i="30"/>
  <c r="N71" i="30"/>
  <c r="M71" i="30"/>
  <c r="L71" i="30"/>
  <c r="K71" i="30"/>
  <c r="N70" i="30"/>
  <c r="F69" i="30" s="1"/>
  <c r="M70" i="30"/>
  <c r="E69" i="30" s="1"/>
  <c r="L70" i="30"/>
  <c r="D69" i="30" s="1"/>
  <c r="K70" i="30"/>
  <c r="C69" i="30" s="1"/>
  <c r="N69" i="30"/>
  <c r="M69" i="30"/>
  <c r="L69" i="30"/>
  <c r="K69" i="30"/>
  <c r="N68" i="30"/>
  <c r="M68" i="30"/>
  <c r="L68" i="30"/>
  <c r="K68" i="30"/>
  <c r="N42" i="30"/>
  <c r="M42" i="30"/>
  <c r="L42" i="30"/>
  <c r="K42" i="30"/>
  <c r="N41" i="30"/>
  <c r="M41" i="30"/>
  <c r="L41" i="30"/>
  <c r="K41" i="30"/>
  <c r="N40" i="30"/>
  <c r="F39" i="30" s="1"/>
  <c r="M40" i="30"/>
  <c r="E39" i="30" s="1"/>
  <c r="L40" i="30"/>
  <c r="D39" i="30" s="1"/>
  <c r="K40" i="30"/>
  <c r="C39" i="30" s="1"/>
  <c r="N39" i="30"/>
  <c r="M39" i="30"/>
  <c r="L39" i="30"/>
  <c r="K39" i="30"/>
  <c r="N38" i="30"/>
  <c r="M38" i="30"/>
  <c r="L38" i="30"/>
  <c r="K38" i="30"/>
  <c r="O27" i="30"/>
  <c r="N27" i="30"/>
  <c r="M27" i="30"/>
  <c r="L27" i="30"/>
  <c r="K27" i="30"/>
  <c r="O26" i="30"/>
  <c r="N26" i="30"/>
  <c r="M26" i="30"/>
  <c r="L26" i="30"/>
  <c r="K26" i="30"/>
  <c r="O25" i="30"/>
  <c r="G24" i="30" s="1"/>
  <c r="N25" i="30"/>
  <c r="F24" i="30" s="1"/>
  <c r="M25" i="30"/>
  <c r="E24" i="30" s="1"/>
  <c r="L25" i="30"/>
  <c r="D24" i="30" s="1"/>
  <c r="K25" i="30"/>
  <c r="C24" i="30" s="1"/>
  <c r="O24" i="30"/>
  <c r="N24" i="30"/>
  <c r="M24" i="30"/>
  <c r="L24" i="30"/>
  <c r="K24" i="30"/>
  <c r="O23" i="30"/>
  <c r="N23" i="30"/>
  <c r="M23" i="30"/>
  <c r="L23" i="30"/>
  <c r="K23" i="30"/>
  <c r="O13" i="30"/>
  <c r="N13" i="30"/>
  <c r="M13" i="30"/>
  <c r="L13" i="30"/>
  <c r="K13" i="30"/>
  <c r="O12" i="30"/>
  <c r="N12" i="30"/>
  <c r="M12" i="30"/>
  <c r="L12" i="30"/>
  <c r="K12" i="30"/>
  <c r="O11" i="30"/>
  <c r="G10" i="30" s="1"/>
  <c r="N11" i="30"/>
  <c r="F10" i="30" s="1"/>
  <c r="M11" i="30"/>
  <c r="E10" i="30" s="1"/>
  <c r="L11" i="30"/>
  <c r="D10" i="30" s="1"/>
  <c r="K11" i="30"/>
  <c r="C10" i="30" s="1"/>
  <c r="O10" i="30"/>
  <c r="N10" i="30"/>
  <c r="M10" i="30"/>
  <c r="L10" i="30"/>
  <c r="K10" i="30"/>
  <c r="O9" i="30"/>
  <c r="N9" i="30"/>
  <c r="M9" i="30"/>
  <c r="L9" i="30"/>
  <c r="K9" i="30"/>
  <c r="O117" i="29"/>
  <c r="N117" i="29"/>
  <c r="M117" i="29"/>
  <c r="L117" i="29"/>
  <c r="K117" i="29"/>
  <c r="O116" i="29"/>
  <c r="N116" i="29"/>
  <c r="M116" i="29"/>
  <c r="L116" i="29"/>
  <c r="K116" i="29"/>
  <c r="O115" i="29"/>
  <c r="G114" i="29" s="1"/>
  <c r="N115" i="29"/>
  <c r="F114" i="29" s="1"/>
  <c r="M115" i="29"/>
  <c r="E114" i="29" s="1"/>
  <c r="L115" i="29"/>
  <c r="D114" i="29" s="1"/>
  <c r="K115" i="29"/>
  <c r="C114" i="29" s="1"/>
  <c r="O114" i="29"/>
  <c r="N114" i="29"/>
  <c r="M114" i="29"/>
  <c r="L114" i="29"/>
  <c r="K114" i="29"/>
  <c r="O113" i="29"/>
  <c r="N113" i="29"/>
  <c r="M113" i="29"/>
  <c r="L113" i="29"/>
  <c r="K113" i="29"/>
  <c r="N102" i="29"/>
  <c r="M102" i="29"/>
  <c r="L102" i="29"/>
  <c r="K102" i="29"/>
  <c r="N101" i="29"/>
  <c r="M101" i="29"/>
  <c r="L101" i="29"/>
  <c r="K101" i="29"/>
  <c r="N100" i="29"/>
  <c r="F99" i="29" s="1"/>
  <c r="M100" i="29"/>
  <c r="E99" i="29" s="1"/>
  <c r="L100" i="29"/>
  <c r="D99" i="29" s="1"/>
  <c r="K100" i="29"/>
  <c r="C99" i="29" s="1"/>
  <c r="N99" i="29"/>
  <c r="M99" i="29"/>
  <c r="L99" i="29"/>
  <c r="K99" i="29"/>
  <c r="N98" i="29"/>
  <c r="M98" i="29"/>
  <c r="L98" i="29"/>
  <c r="K98" i="29"/>
  <c r="O87" i="29"/>
  <c r="N87" i="29"/>
  <c r="M87" i="29"/>
  <c r="L87" i="29"/>
  <c r="K87" i="29"/>
  <c r="O86" i="29"/>
  <c r="N86" i="29"/>
  <c r="M86" i="29"/>
  <c r="L86" i="29"/>
  <c r="K86" i="29"/>
  <c r="O85" i="29"/>
  <c r="G84" i="29" s="1"/>
  <c r="N85" i="29"/>
  <c r="F84" i="29" s="1"/>
  <c r="M85" i="29"/>
  <c r="E84" i="29" s="1"/>
  <c r="L85" i="29"/>
  <c r="D84" i="29" s="1"/>
  <c r="K85" i="29"/>
  <c r="C84" i="29" s="1"/>
  <c r="O84" i="29"/>
  <c r="N84" i="29"/>
  <c r="M84" i="29"/>
  <c r="L84" i="29"/>
  <c r="K84" i="29"/>
  <c r="O83" i="29"/>
  <c r="N83" i="29"/>
  <c r="M83" i="29"/>
  <c r="L83" i="29"/>
  <c r="K83" i="29"/>
  <c r="N72" i="29"/>
  <c r="M72" i="29"/>
  <c r="L72" i="29"/>
  <c r="K72" i="29"/>
  <c r="N71" i="29"/>
  <c r="M71" i="29"/>
  <c r="L71" i="29"/>
  <c r="K71" i="29"/>
  <c r="N70" i="29"/>
  <c r="F69" i="29" s="1"/>
  <c r="M70" i="29"/>
  <c r="E69" i="29" s="1"/>
  <c r="L70" i="29"/>
  <c r="D69" i="29" s="1"/>
  <c r="K70" i="29"/>
  <c r="C69" i="29" s="1"/>
  <c r="N69" i="29"/>
  <c r="M69" i="29"/>
  <c r="L69" i="29"/>
  <c r="K69" i="29"/>
  <c r="N68" i="29"/>
  <c r="M68" i="29"/>
  <c r="L68" i="29"/>
  <c r="K68" i="29"/>
  <c r="N42" i="29"/>
  <c r="M42" i="29"/>
  <c r="L42" i="29"/>
  <c r="K42" i="29"/>
  <c r="N41" i="29"/>
  <c r="M41" i="29"/>
  <c r="L41" i="29"/>
  <c r="K41" i="29"/>
  <c r="N40" i="29"/>
  <c r="F39" i="29" s="1"/>
  <c r="M40" i="29"/>
  <c r="E39" i="29" s="1"/>
  <c r="L40" i="29"/>
  <c r="D39" i="29" s="1"/>
  <c r="K40" i="29"/>
  <c r="C39" i="29" s="1"/>
  <c r="N39" i="29"/>
  <c r="M39" i="29"/>
  <c r="L39" i="29"/>
  <c r="K39" i="29"/>
  <c r="N38" i="29"/>
  <c r="M38" i="29"/>
  <c r="L38" i="29"/>
  <c r="K38" i="29"/>
  <c r="O27" i="29"/>
  <c r="N27" i="29"/>
  <c r="M27" i="29"/>
  <c r="L27" i="29"/>
  <c r="K27" i="29"/>
  <c r="O26" i="29"/>
  <c r="N26" i="29"/>
  <c r="M26" i="29"/>
  <c r="L26" i="29"/>
  <c r="K26" i="29"/>
  <c r="O25" i="29"/>
  <c r="G24" i="29" s="1"/>
  <c r="N25" i="29"/>
  <c r="F24" i="29" s="1"/>
  <c r="M25" i="29"/>
  <c r="E24" i="29" s="1"/>
  <c r="L25" i="29"/>
  <c r="D24" i="29" s="1"/>
  <c r="K25" i="29"/>
  <c r="C24" i="29" s="1"/>
  <c r="O24" i="29"/>
  <c r="N24" i="29"/>
  <c r="M24" i="29"/>
  <c r="L24" i="29"/>
  <c r="K24" i="29"/>
  <c r="O23" i="29"/>
  <c r="N23" i="29"/>
  <c r="M23" i="29"/>
  <c r="L23" i="29"/>
  <c r="K23" i="29"/>
  <c r="O13" i="29"/>
  <c r="N13" i="29"/>
  <c r="M13" i="29"/>
  <c r="L13" i="29"/>
  <c r="K13" i="29"/>
  <c r="O12" i="29"/>
  <c r="N12" i="29"/>
  <c r="M12" i="29"/>
  <c r="L12" i="29"/>
  <c r="K12" i="29"/>
  <c r="O11" i="29"/>
  <c r="G10" i="29" s="1"/>
  <c r="N11" i="29"/>
  <c r="F10" i="29" s="1"/>
  <c r="M11" i="29"/>
  <c r="E10" i="29" s="1"/>
  <c r="L11" i="29"/>
  <c r="D10" i="29" s="1"/>
  <c r="K11" i="29"/>
  <c r="C10" i="29" s="1"/>
  <c r="O10" i="29"/>
  <c r="N10" i="29"/>
  <c r="M10" i="29"/>
  <c r="L10" i="29"/>
  <c r="K10" i="29"/>
  <c r="O9" i="29"/>
  <c r="N9" i="29"/>
  <c r="M9" i="29"/>
  <c r="L9" i="29"/>
  <c r="K9" i="29"/>
  <c r="O117" i="1"/>
  <c r="N117" i="1"/>
  <c r="M117" i="1"/>
  <c r="L117" i="1"/>
  <c r="K117" i="1"/>
  <c r="O116" i="1"/>
  <c r="N116" i="1"/>
  <c r="M116" i="1"/>
  <c r="L116" i="1"/>
  <c r="K116" i="1"/>
  <c r="O115" i="1"/>
  <c r="G114" i="1" s="1"/>
  <c r="N115" i="1"/>
  <c r="F114" i="1" s="1"/>
  <c r="M115" i="1"/>
  <c r="E114" i="1" s="1"/>
  <c r="L115" i="1"/>
  <c r="D114" i="1" s="1"/>
  <c r="K115" i="1"/>
  <c r="C114" i="1" s="1"/>
  <c r="O114" i="1"/>
  <c r="N114" i="1"/>
  <c r="M114" i="1"/>
  <c r="L114" i="1"/>
  <c r="K114" i="1"/>
  <c r="O113" i="1"/>
  <c r="N113" i="1"/>
  <c r="M113" i="1"/>
  <c r="L113" i="1"/>
  <c r="K113" i="1"/>
  <c r="N102" i="1"/>
  <c r="M102" i="1"/>
  <c r="L102" i="1"/>
  <c r="K102" i="1"/>
  <c r="N101" i="1"/>
  <c r="M101" i="1"/>
  <c r="L101" i="1"/>
  <c r="K101" i="1"/>
  <c r="N100" i="1"/>
  <c r="F99" i="1" s="1"/>
  <c r="M100" i="1"/>
  <c r="E99" i="1" s="1"/>
  <c r="L100" i="1"/>
  <c r="D99" i="1" s="1"/>
  <c r="K100" i="1"/>
  <c r="C99" i="1" s="1"/>
  <c r="N99" i="1"/>
  <c r="M99" i="1"/>
  <c r="L99" i="1"/>
  <c r="K99" i="1"/>
  <c r="N98" i="1"/>
  <c r="M98" i="1"/>
  <c r="L98" i="1"/>
  <c r="K98" i="1"/>
  <c r="O87" i="1"/>
  <c r="N87" i="1"/>
  <c r="M87" i="1"/>
  <c r="L87" i="1"/>
  <c r="K87" i="1"/>
  <c r="O86" i="1"/>
  <c r="N86" i="1"/>
  <c r="M86" i="1"/>
  <c r="L86" i="1"/>
  <c r="K86" i="1"/>
  <c r="O85" i="1"/>
  <c r="G84" i="1" s="1"/>
  <c r="N85" i="1"/>
  <c r="F84" i="1" s="1"/>
  <c r="M85" i="1"/>
  <c r="E84" i="1" s="1"/>
  <c r="L85" i="1"/>
  <c r="D84" i="1" s="1"/>
  <c r="K85" i="1"/>
  <c r="C84" i="1" s="1"/>
  <c r="O84" i="1"/>
  <c r="N84" i="1"/>
  <c r="M84" i="1"/>
  <c r="L84" i="1"/>
  <c r="K84" i="1"/>
  <c r="O83" i="1"/>
  <c r="N83" i="1"/>
  <c r="M83" i="1"/>
  <c r="L83" i="1"/>
  <c r="K83" i="1"/>
  <c r="N72" i="1"/>
  <c r="M72" i="1"/>
  <c r="L72" i="1"/>
  <c r="K72" i="1"/>
  <c r="N71" i="1"/>
  <c r="M71" i="1"/>
  <c r="L71" i="1"/>
  <c r="K71" i="1"/>
  <c r="N70" i="1"/>
  <c r="F69" i="1" s="1"/>
  <c r="M70" i="1"/>
  <c r="E69" i="1" s="1"/>
  <c r="L70" i="1"/>
  <c r="D69" i="1" s="1"/>
  <c r="K70" i="1"/>
  <c r="C69" i="1" s="1"/>
  <c r="N69" i="1"/>
  <c r="M69" i="1"/>
  <c r="L69" i="1"/>
  <c r="K69" i="1"/>
  <c r="N68" i="1"/>
  <c r="M68" i="1"/>
  <c r="L68" i="1"/>
  <c r="K68" i="1"/>
  <c r="K42" i="1"/>
  <c r="K41" i="1"/>
  <c r="K40" i="1"/>
  <c r="C39" i="1" s="1"/>
  <c r="K39" i="1"/>
  <c r="K38" i="1"/>
  <c r="N42" i="1"/>
  <c r="M42" i="1"/>
  <c r="L42" i="1"/>
  <c r="N41" i="1"/>
  <c r="M41" i="1"/>
  <c r="L41" i="1"/>
  <c r="N40" i="1"/>
  <c r="F39" i="1" s="1"/>
  <c r="M40" i="1"/>
  <c r="E39" i="1" s="1"/>
  <c r="L40" i="1"/>
  <c r="D39" i="1" s="1"/>
  <c r="N39" i="1"/>
  <c r="M39" i="1"/>
  <c r="L39" i="1"/>
  <c r="N38" i="1"/>
  <c r="M38" i="1"/>
  <c r="L38" i="1"/>
  <c r="O27" i="1"/>
  <c r="N27" i="1"/>
  <c r="M27" i="1"/>
  <c r="L27" i="1"/>
  <c r="K27" i="1"/>
  <c r="O26" i="1"/>
  <c r="N26" i="1"/>
  <c r="M26" i="1"/>
  <c r="L26" i="1"/>
  <c r="K26" i="1"/>
  <c r="O25" i="1"/>
  <c r="G24" i="1" s="1"/>
  <c r="N25" i="1"/>
  <c r="F24" i="1" s="1"/>
  <c r="M25" i="1"/>
  <c r="E24" i="1" s="1"/>
  <c r="L25" i="1"/>
  <c r="D24" i="1" s="1"/>
  <c r="K25" i="1"/>
  <c r="C24" i="1" s="1"/>
  <c r="O24" i="1"/>
  <c r="N24" i="1"/>
  <c r="M24" i="1"/>
  <c r="L24" i="1"/>
  <c r="K24" i="1"/>
  <c r="O23" i="1"/>
  <c r="N23" i="1"/>
  <c r="M23" i="1"/>
  <c r="L23" i="1"/>
  <c r="K23" i="1"/>
  <c r="O13" i="1"/>
  <c r="O12" i="1"/>
  <c r="O11" i="1"/>
  <c r="G10" i="1" s="1"/>
  <c r="O10" i="1"/>
  <c r="O9" i="1"/>
  <c r="N13" i="1"/>
  <c r="N12" i="1"/>
  <c r="N11" i="1"/>
  <c r="F10" i="1" s="1"/>
  <c r="N10" i="1"/>
  <c r="N9" i="1"/>
  <c r="M13" i="1"/>
  <c r="M12" i="1"/>
  <c r="M11" i="1"/>
  <c r="E10" i="1" s="1"/>
  <c r="M10" i="1"/>
  <c r="M9" i="1"/>
  <c r="L13" i="1"/>
  <c r="L12" i="1"/>
  <c r="L11" i="1"/>
  <c r="D10" i="1" s="1"/>
  <c r="L10" i="1"/>
  <c r="L9" i="1"/>
  <c r="K13" i="1"/>
  <c r="K12" i="1"/>
  <c r="K11" i="1"/>
  <c r="C10" i="1" s="1"/>
  <c r="K10" i="1"/>
  <c r="K9" i="1"/>
  <c r="G9" i="32" l="1"/>
  <c r="C55" i="33"/>
  <c r="E55" i="38"/>
  <c r="D55" i="33"/>
  <c r="E55" i="40"/>
  <c r="C55" i="41"/>
  <c r="C55" i="32"/>
  <c r="E55" i="43"/>
  <c r="D55" i="44"/>
  <c r="E53" i="47"/>
  <c r="D55" i="47"/>
  <c r="E53" i="42"/>
  <c r="C55" i="42"/>
  <c r="C53" i="29"/>
  <c r="E55" i="36"/>
  <c r="C55" i="37"/>
  <c r="C53" i="43"/>
  <c r="C53" i="47"/>
  <c r="D53" i="29"/>
  <c r="D53" i="36"/>
  <c r="D53" i="39"/>
  <c r="C55" i="39"/>
  <c r="D53" i="43"/>
  <c r="E85" i="33"/>
  <c r="D53" i="30"/>
  <c r="D53" i="33"/>
  <c r="C55" i="29"/>
  <c r="C55" i="38"/>
  <c r="D53" i="1"/>
  <c r="E53" i="44"/>
  <c r="D53" i="44"/>
  <c r="C53" i="44"/>
  <c r="E55" i="47"/>
  <c r="D55" i="42"/>
  <c r="E55" i="42"/>
  <c r="E55" i="29"/>
  <c r="C53" i="38"/>
  <c r="D55" i="38"/>
  <c r="C55" i="40"/>
  <c r="D53" i="40"/>
  <c r="E53" i="40"/>
  <c r="E53" i="34"/>
  <c r="D55" i="34"/>
  <c r="C53" i="34"/>
  <c r="D53" i="34"/>
  <c r="D53" i="41"/>
  <c r="E53" i="41"/>
  <c r="C53" i="41"/>
  <c r="C53" i="36"/>
  <c r="C53" i="37"/>
  <c r="E55" i="37"/>
  <c r="E53" i="39"/>
  <c r="D55" i="39"/>
  <c r="D55" i="43"/>
  <c r="C55" i="43"/>
  <c r="C53" i="1"/>
  <c r="D55" i="1"/>
  <c r="C55" i="1"/>
  <c r="D53" i="32"/>
  <c r="E53" i="32"/>
  <c r="C53" i="33"/>
  <c r="E53" i="33"/>
  <c r="D55" i="30"/>
  <c r="E55" i="30"/>
  <c r="C55" i="30"/>
  <c r="C53" i="30"/>
  <c r="E53" i="30"/>
  <c r="F115" i="38"/>
  <c r="C85" i="44"/>
  <c r="F115" i="44"/>
  <c r="D11" i="47"/>
  <c r="G115" i="43"/>
  <c r="G115" i="44"/>
  <c r="E9" i="47"/>
  <c r="C98" i="29"/>
  <c r="D83" i="47"/>
  <c r="G113" i="47"/>
  <c r="D115" i="41"/>
  <c r="C11" i="42"/>
  <c r="C38" i="47"/>
  <c r="C40" i="47"/>
  <c r="C9" i="37"/>
  <c r="D113" i="41"/>
  <c r="C11" i="47"/>
  <c r="E25" i="47"/>
  <c r="F115" i="47"/>
  <c r="G115" i="47"/>
  <c r="D70" i="47"/>
  <c r="C115" i="47"/>
  <c r="C113" i="37"/>
  <c r="D115" i="37"/>
  <c r="D115" i="47"/>
  <c r="D85" i="32"/>
  <c r="E113" i="34"/>
  <c r="D25" i="36"/>
  <c r="F40" i="36"/>
  <c r="F23" i="47"/>
  <c r="E11" i="47"/>
  <c r="E23" i="47"/>
  <c r="C25" i="47"/>
  <c r="D40" i="36"/>
  <c r="C115" i="36"/>
  <c r="D25" i="38"/>
  <c r="C25" i="40"/>
  <c r="G23" i="43"/>
  <c r="E100" i="47"/>
  <c r="C70" i="47"/>
  <c r="G83" i="47"/>
  <c r="E85" i="43"/>
  <c r="C115" i="44"/>
  <c r="F9" i="47"/>
  <c r="G23" i="47"/>
  <c r="C100" i="47"/>
  <c r="E38" i="43"/>
  <c r="E70" i="43"/>
  <c r="E83" i="43"/>
  <c r="D98" i="43"/>
  <c r="D115" i="44"/>
  <c r="G9" i="47"/>
  <c r="C23" i="47"/>
  <c r="D100" i="47"/>
  <c r="F38" i="37"/>
  <c r="E98" i="37"/>
  <c r="F38" i="38"/>
  <c r="E23" i="41"/>
  <c r="F113" i="42"/>
  <c r="G115" i="42"/>
  <c r="E115" i="47"/>
  <c r="E85" i="36"/>
  <c r="D25" i="47"/>
  <c r="C85" i="47"/>
  <c r="D11" i="29"/>
  <c r="C68" i="29"/>
  <c r="C68" i="47"/>
  <c r="E70" i="47"/>
  <c r="F100" i="47"/>
  <c r="F113" i="47"/>
  <c r="C9" i="29"/>
  <c r="C70" i="32"/>
  <c r="C85" i="41"/>
  <c r="F9" i="42"/>
  <c r="F83" i="44"/>
  <c r="G85" i="44"/>
  <c r="C9" i="47"/>
  <c r="E85" i="47"/>
  <c r="C98" i="47"/>
  <c r="C83" i="29"/>
  <c r="C23" i="43"/>
  <c r="F85" i="47"/>
  <c r="D98" i="47"/>
  <c r="D113" i="47"/>
  <c r="E113" i="47"/>
  <c r="C113" i="47"/>
  <c r="E98" i="47"/>
  <c r="F98" i="47"/>
  <c r="C83" i="47"/>
  <c r="G85" i="47"/>
  <c r="E83" i="47"/>
  <c r="F83" i="47"/>
  <c r="D85" i="47"/>
  <c r="D68" i="47"/>
  <c r="E68" i="47"/>
  <c r="F70" i="47"/>
  <c r="F68" i="47"/>
  <c r="F38" i="47"/>
  <c r="D40" i="47"/>
  <c r="D38" i="47"/>
  <c r="E40" i="47"/>
  <c r="E38" i="47"/>
  <c r="F40" i="47"/>
  <c r="F25" i="47"/>
  <c r="D23" i="47"/>
  <c r="G25" i="47"/>
  <c r="G11" i="47"/>
  <c r="D9" i="47"/>
  <c r="F11" i="47"/>
  <c r="C23" i="44"/>
  <c r="G83" i="32"/>
  <c r="G85" i="32"/>
  <c r="G23" i="33"/>
  <c r="F9" i="34"/>
  <c r="E25" i="34"/>
  <c r="C83" i="34"/>
  <c r="D23" i="36"/>
  <c r="E25" i="36"/>
  <c r="E113" i="41"/>
  <c r="C70" i="33"/>
  <c r="G83" i="33"/>
  <c r="D38" i="34"/>
  <c r="D70" i="34"/>
  <c r="F9" i="36"/>
  <c r="F100" i="41"/>
  <c r="E11" i="32"/>
  <c r="C25" i="32"/>
  <c r="C83" i="33"/>
  <c r="C70" i="37"/>
  <c r="C83" i="38"/>
  <c r="C11" i="39"/>
  <c r="C98" i="41"/>
  <c r="E40" i="30"/>
  <c r="E68" i="30"/>
  <c r="D11" i="33"/>
  <c r="C25" i="33"/>
  <c r="F25" i="38"/>
  <c r="D38" i="38"/>
  <c r="D83" i="38"/>
  <c r="G115" i="38"/>
  <c r="D11" i="39"/>
  <c r="C11" i="41"/>
  <c r="G83" i="41"/>
  <c r="F85" i="41"/>
  <c r="D98" i="41"/>
  <c r="D100" i="43"/>
  <c r="C11" i="29"/>
  <c r="G85" i="29"/>
  <c r="D115" i="29"/>
  <c r="G9" i="30"/>
  <c r="E23" i="30"/>
  <c r="F23" i="37"/>
  <c r="G25" i="37"/>
  <c r="G25" i="38"/>
  <c r="D100" i="38"/>
  <c r="C115" i="38"/>
  <c r="F9" i="39"/>
  <c r="G23" i="29"/>
  <c r="D68" i="29"/>
  <c r="D83" i="29"/>
  <c r="D40" i="30"/>
  <c r="D68" i="30"/>
  <c r="D85" i="30"/>
  <c r="F85" i="32"/>
  <c r="G9" i="33"/>
  <c r="D85" i="33"/>
  <c r="E100" i="33"/>
  <c r="E113" i="33"/>
  <c r="E40" i="34"/>
  <c r="E68" i="34"/>
  <c r="D100" i="34"/>
  <c r="F115" i="34"/>
  <c r="D38" i="37"/>
  <c r="C83" i="37"/>
  <c r="F100" i="37"/>
  <c r="G115" i="37"/>
  <c r="C40" i="39"/>
  <c r="C68" i="39"/>
  <c r="C11" i="40"/>
  <c r="G9" i="41"/>
  <c r="G23" i="42"/>
  <c r="F83" i="42"/>
  <c r="E98" i="42"/>
  <c r="E25" i="32"/>
  <c r="F40" i="34"/>
  <c r="F68" i="34"/>
  <c r="E100" i="34"/>
  <c r="D70" i="37"/>
  <c r="F9" i="1"/>
  <c r="G85" i="34"/>
  <c r="D23" i="42"/>
  <c r="C11" i="33"/>
  <c r="G9" i="39"/>
  <c r="F83" i="41"/>
  <c r="F113" i="41"/>
  <c r="F115" i="41"/>
  <c r="E11" i="42"/>
  <c r="C23" i="42"/>
  <c r="F85" i="44"/>
  <c r="E115" i="44"/>
  <c r="E38" i="1"/>
  <c r="D38" i="29"/>
  <c r="F83" i="30"/>
  <c r="E11" i="33"/>
  <c r="G83" i="34"/>
  <c r="G9" i="36"/>
  <c r="E9" i="37"/>
  <c r="D25" i="37"/>
  <c r="E85" i="37"/>
  <c r="D68" i="38"/>
  <c r="E83" i="39"/>
  <c r="F113" i="39"/>
  <c r="F11" i="40"/>
  <c r="D23" i="40"/>
  <c r="C38" i="40"/>
  <c r="C40" i="40"/>
  <c r="C68" i="40"/>
  <c r="D85" i="40"/>
  <c r="G115" i="40"/>
  <c r="E85" i="42"/>
  <c r="G11" i="43"/>
  <c r="E23" i="43"/>
  <c r="E25" i="43"/>
  <c r="C85" i="43"/>
  <c r="D113" i="43"/>
  <c r="E115" i="43"/>
  <c r="C9" i="44"/>
  <c r="C11" i="44"/>
  <c r="F11" i="44"/>
  <c r="F98" i="44"/>
  <c r="G25" i="29"/>
  <c r="C85" i="29"/>
  <c r="F98" i="30"/>
  <c r="E70" i="32"/>
  <c r="E85" i="32"/>
  <c r="C98" i="32"/>
  <c r="G113" i="32"/>
  <c r="C115" i="32"/>
  <c r="F9" i="33"/>
  <c r="E115" i="33"/>
  <c r="G25" i="36"/>
  <c r="E70" i="36"/>
  <c r="E83" i="36"/>
  <c r="C38" i="37"/>
  <c r="G11" i="40"/>
  <c r="E23" i="40"/>
  <c r="E85" i="40"/>
  <c r="C115" i="40"/>
  <c r="F9" i="41"/>
  <c r="C23" i="41"/>
  <c r="C25" i="41"/>
  <c r="D115" i="42"/>
  <c r="G9" i="43"/>
  <c r="E100" i="43"/>
  <c r="D9" i="44"/>
  <c r="D40" i="44"/>
  <c r="C115" i="34"/>
  <c r="C83" i="36"/>
  <c r="C68" i="38"/>
  <c r="E68" i="40"/>
  <c r="E115" i="40"/>
  <c r="C9" i="41"/>
  <c r="G25" i="41"/>
  <c r="E38" i="41"/>
  <c r="F23" i="42"/>
  <c r="F25" i="42"/>
  <c r="D38" i="42"/>
  <c r="F85" i="42"/>
  <c r="D9" i="43"/>
  <c r="E11" i="43"/>
  <c r="C25" i="43"/>
  <c r="D85" i="43"/>
  <c r="F23" i="44"/>
  <c r="G25" i="44"/>
  <c r="C98" i="33"/>
  <c r="G11" i="34"/>
  <c r="C100" i="34"/>
  <c r="D115" i="34"/>
  <c r="E98" i="36"/>
  <c r="E40" i="37"/>
  <c r="F115" i="37"/>
  <c r="D70" i="38"/>
  <c r="C23" i="39"/>
  <c r="F38" i="39"/>
  <c r="D98" i="39"/>
  <c r="F38" i="41"/>
  <c r="E70" i="41"/>
  <c r="D100" i="41"/>
  <c r="E38" i="42"/>
  <c r="D70" i="42"/>
  <c r="C25" i="44"/>
  <c r="D115" i="30"/>
  <c r="C113" i="36"/>
  <c r="G115" i="32"/>
  <c r="C23" i="33"/>
  <c r="D113" i="34"/>
  <c r="F23" i="36"/>
  <c r="D25" i="39"/>
  <c r="G85" i="41"/>
  <c r="D25" i="44"/>
  <c r="C40" i="32"/>
  <c r="F100" i="34"/>
  <c r="D100" i="36"/>
  <c r="D40" i="38"/>
  <c r="C68" i="32"/>
  <c r="F70" i="32"/>
  <c r="C70" i="34"/>
  <c r="G9" i="29"/>
  <c r="C11" i="30"/>
  <c r="C9" i="33"/>
  <c r="C11" i="34"/>
  <c r="G11" i="38"/>
  <c r="D115" i="38"/>
  <c r="G83" i="29"/>
  <c r="D11" i="30"/>
  <c r="F11" i="32"/>
  <c r="D23" i="32"/>
  <c r="D25" i="32"/>
  <c r="C85" i="32"/>
  <c r="D25" i="33"/>
  <c r="C100" i="33"/>
  <c r="G23" i="34"/>
  <c r="G25" i="34"/>
  <c r="F85" i="34"/>
  <c r="D11" i="36"/>
  <c r="F83" i="36"/>
  <c r="D85" i="36"/>
  <c r="F11" i="37"/>
  <c r="D23" i="37"/>
  <c r="E83" i="37"/>
  <c r="C98" i="37"/>
  <c r="E11" i="38"/>
  <c r="F40" i="38"/>
  <c r="D113" i="38"/>
  <c r="C38" i="39"/>
  <c r="C85" i="39"/>
  <c r="D100" i="39"/>
  <c r="C23" i="40"/>
  <c r="G83" i="40"/>
  <c r="F115" i="40"/>
  <c r="F98" i="41"/>
  <c r="D25" i="42"/>
  <c r="E40" i="42"/>
  <c r="E68" i="42"/>
  <c r="C100" i="42"/>
  <c r="C11" i="43"/>
  <c r="C38" i="44"/>
  <c r="D85" i="44"/>
  <c r="C100" i="44"/>
  <c r="C113" i="44"/>
  <c r="C11" i="1"/>
  <c r="C38" i="29"/>
  <c r="D70" i="29"/>
  <c r="C113" i="29"/>
  <c r="E83" i="30"/>
  <c r="E23" i="32"/>
  <c r="C38" i="32"/>
  <c r="E25" i="33"/>
  <c r="C38" i="33"/>
  <c r="C40" i="33"/>
  <c r="C68" i="33"/>
  <c r="C85" i="33"/>
  <c r="D100" i="33"/>
  <c r="D113" i="33"/>
  <c r="C40" i="36"/>
  <c r="C68" i="36"/>
  <c r="D11" i="37"/>
  <c r="D98" i="37"/>
  <c r="G9" i="38"/>
  <c r="F11" i="38"/>
  <c r="E25" i="38"/>
  <c r="C40" i="38"/>
  <c r="E100" i="38"/>
  <c r="E113" i="38"/>
  <c r="F23" i="39"/>
  <c r="G83" i="39"/>
  <c r="E100" i="39"/>
  <c r="E113" i="39"/>
  <c r="E115" i="39"/>
  <c r="D68" i="40"/>
  <c r="C100" i="40"/>
  <c r="C83" i="41"/>
  <c r="C38" i="42"/>
  <c r="F40" i="42"/>
  <c r="F68" i="42"/>
  <c r="E115" i="42"/>
  <c r="C9" i="43"/>
  <c r="F9" i="43"/>
  <c r="D11" i="43"/>
  <c r="D68" i="43"/>
  <c r="F98" i="43"/>
  <c r="D115" i="43"/>
  <c r="F25" i="44"/>
  <c r="C83" i="44"/>
  <c r="D100" i="44"/>
  <c r="D113" i="44"/>
  <c r="C25" i="36"/>
  <c r="F115" i="36"/>
  <c r="E38" i="37"/>
  <c r="C70" i="38"/>
  <c r="F70" i="39"/>
  <c r="C98" i="39"/>
  <c r="F9" i="40"/>
  <c r="D25" i="40"/>
  <c r="C70" i="40"/>
  <c r="D115" i="40"/>
  <c r="D9" i="42"/>
  <c r="F40" i="43"/>
  <c r="F68" i="43"/>
  <c r="E98" i="43"/>
  <c r="D98" i="44"/>
  <c r="E9" i="1"/>
  <c r="C83" i="1"/>
  <c r="C85" i="1"/>
  <c r="D9" i="29"/>
  <c r="C23" i="29"/>
  <c r="D113" i="29"/>
  <c r="F23" i="30"/>
  <c r="F98" i="32"/>
  <c r="E11" i="34"/>
  <c r="E115" i="34"/>
  <c r="D9" i="37"/>
  <c r="D83" i="37"/>
  <c r="E11" i="39"/>
  <c r="E25" i="39"/>
  <c r="G113" i="39"/>
  <c r="F115" i="39"/>
  <c r="D11" i="40"/>
  <c r="C85" i="40"/>
  <c r="F85" i="40"/>
  <c r="F113" i="40"/>
  <c r="F11" i="41"/>
  <c r="E25" i="41"/>
  <c r="E98" i="41"/>
  <c r="C9" i="42"/>
  <c r="G25" i="42"/>
  <c r="C113" i="42"/>
  <c r="D38" i="43"/>
  <c r="G113" i="43"/>
  <c r="F9" i="44"/>
  <c r="D23" i="44"/>
  <c r="F25" i="1"/>
  <c r="C70" i="29"/>
  <c r="E100" i="29"/>
  <c r="E113" i="29"/>
  <c r="E115" i="29"/>
  <c r="C9" i="30"/>
  <c r="G23" i="30"/>
  <c r="D83" i="30"/>
  <c r="D100" i="30"/>
  <c r="E115" i="30"/>
  <c r="G23" i="32"/>
  <c r="D38" i="32"/>
  <c r="F115" i="33"/>
  <c r="D9" i="34"/>
  <c r="F113" i="34"/>
  <c r="G11" i="36"/>
  <c r="E23" i="36"/>
  <c r="D68" i="36"/>
  <c r="G113" i="36"/>
  <c r="C11" i="37"/>
  <c r="E70" i="38"/>
  <c r="E83" i="38"/>
  <c r="E85" i="38"/>
  <c r="C98" i="38"/>
  <c r="F113" i="38"/>
  <c r="C25" i="39"/>
  <c r="G85" i="39"/>
  <c r="G115" i="39"/>
  <c r="E11" i="40"/>
  <c r="E70" i="40"/>
  <c r="E83" i="40"/>
  <c r="D113" i="40"/>
  <c r="C40" i="41"/>
  <c r="C68" i="41"/>
  <c r="D100" i="42"/>
  <c r="D40" i="43"/>
  <c r="G9" i="44"/>
  <c r="G11" i="44"/>
  <c r="E23" i="44"/>
  <c r="F38" i="1"/>
  <c r="G11" i="29"/>
  <c r="E25" i="29"/>
  <c r="F85" i="29"/>
  <c r="D98" i="29"/>
  <c r="F100" i="29"/>
  <c r="F115" i="29"/>
  <c r="D9" i="30"/>
  <c r="G25" i="30"/>
  <c r="E38" i="30"/>
  <c r="E70" i="30"/>
  <c r="C85" i="30"/>
  <c r="E100" i="30"/>
  <c r="F115" i="30"/>
  <c r="C23" i="32"/>
  <c r="E38" i="32"/>
  <c r="C100" i="32"/>
  <c r="G113" i="33"/>
  <c r="G115" i="33"/>
  <c r="E85" i="34"/>
  <c r="G113" i="34"/>
  <c r="F23" i="38"/>
  <c r="F70" i="38"/>
  <c r="F85" i="38"/>
  <c r="D98" i="38"/>
  <c r="G113" i="38"/>
  <c r="C115" i="39"/>
  <c r="D40" i="40"/>
  <c r="F70" i="40"/>
  <c r="C98" i="40"/>
  <c r="D40" i="41"/>
  <c r="G115" i="41"/>
  <c r="D11" i="42"/>
  <c r="D85" i="42"/>
  <c r="E113" i="42"/>
  <c r="F115" i="42"/>
  <c r="E40" i="43"/>
  <c r="E68" i="43"/>
  <c r="D70" i="43"/>
  <c r="G83" i="43"/>
  <c r="E25" i="44"/>
  <c r="E83" i="44"/>
  <c r="E113" i="30"/>
  <c r="D9" i="1"/>
  <c r="C25" i="1"/>
  <c r="F70" i="1"/>
  <c r="D115" i="1"/>
  <c r="C25" i="29"/>
  <c r="C40" i="29"/>
  <c r="E70" i="29"/>
  <c r="E83" i="29"/>
  <c r="E98" i="29"/>
  <c r="G113" i="29"/>
  <c r="G115" i="29"/>
  <c r="E9" i="30"/>
  <c r="C25" i="30"/>
  <c r="F38" i="30"/>
  <c r="F70" i="30"/>
  <c r="F113" i="30"/>
  <c r="G115" i="30"/>
  <c r="E9" i="32"/>
  <c r="C11" i="32"/>
  <c r="D100" i="32"/>
  <c r="E115" i="32"/>
  <c r="F38" i="33"/>
  <c r="C113" i="33"/>
  <c r="C115" i="33"/>
  <c r="D25" i="34"/>
  <c r="C40" i="34"/>
  <c r="C68" i="34"/>
  <c r="G23" i="36"/>
  <c r="E11" i="37"/>
  <c r="C23" i="37"/>
  <c r="C40" i="37"/>
  <c r="C68" i="37"/>
  <c r="E70" i="37"/>
  <c r="C85" i="37"/>
  <c r="F85" i="37"/>
  <c r="G23" i="38"/>
  <c r="G85" i="38"/>
  <c r="D85" i="39"/>
  <c r="D115" i="39"/>
  <c r="C38" i="41"/>
  <c r="E40" i="41"/>
  <c r="D70" i="41"/>
  <c r="E85" i="41"/>
  <c r="C115" i="41"/>
  <c r="F70" i="42"/>
  <c r="D11" i="44"/>
  <c r="G23" i="44"/>
  <c r="F70" i="44"/>
  <c r="C9" i="1"/>
  <c r="D25" i="29"/>
  <c r="F98" i="29"/>
  <c r="D100" i="29"/>
  <c r="C115" i="29"/>
  <c r="F9" i="30"/>
  <c r="D25" i="30"/>
  <c r="C40" i="30"/>
  <c r="C68" i="30"/>
  <c r="G83" i="30"/>
  <c r="G113" i="30"/>
  <c r="C115" i="30"/>
  <c r="D11" i="32"/>
  <c r="D70" i="32"/>
  <c r="F115" i="32"/>
  <c r="D115" i="33"/>
  <c r="F11" i="34"/>
  <c r="D68" i="34"/>
  <c r="D9" i="36"/>
  <c r="E11" i="36"/>
  <c r="C23" i="36"/>
  <c r="D40" i="37"/>
  <c r="D68" i="37"/>
  <c r="F83" i="37"/>
  <c r="D85" i="37"/>
  <c r="G85" i="37"/>
  <c r="E115" i="37"/>
  <c r="C9" i="38"/>
  <c r="E40" i="38"/>
  <c r="E68" i="38"/>
  <c r="C85" i="38"/>
  <c r="G23" i="39"/>
  <c r="C70" i="39"/>
  <c r="C100" i="39"/>
  <c r="F25" i="40"/>
  <c r="D38" i="40"/>
  <c r="F40" i="40"/>
  <c r="C83" i="40"/>
  <c r="F25" i="41"/>
  <c r="D38" i="41"/>
  <c r="C100" i="41"/>
  <c r="C113" i="41"/>
  <c r="G9" i="42"/>
  <c r="F11" i="42"/>
  <c r="C25" i="42"/>
  <c r="D40" i="42"/>
  <c r="D68" i="42"/>
  <c r="G83" i="42"/>
  <c r="D98" i="42"/>
  <c r="F11" i="43"/>
  <c r="C68" i="43"/>
  <c r="F70" i="43"/>
  <c r="G85" i="43"/>
  <c r="C100" i="43"/>
  <c r="C113" i="43"/>
  <c r="C40" i="44"/>
  <c r="C68" i="44"/>
  <c r="G83" i="44"/>
  <c r="F23" i="33"/>
  <c r="F25" i="34"/>
  <c r="G115" i="34"/>
  <c r="E9" i="36"/>
  <c r="G83" i="36"/>
  <c r="G11" i="37"/>
  <c r="E25" i="37"/>
  <c r="G83" i="37"/>
  <c r="C38" i="38"/>
  <c r="F68" i="38"/>
  <c r="D85" i="38"/>
  <c r="D83" i="39"/>
  <c r="E113" i="44"/>
  <c r="G11" i="41"/>
  <c r="D68" i="41"/>
  <c r="C70" i="41"/>
  <c r="D113" i="42"/>
  <c r="D25" i="43"/>
  <c r="G25" i="43"/>
  <c r="C83" i="43"/>
  <c r="D38" i="44"/>
  <c r="C98" i="44"/>
  <c r="F100" i="44"/>
  <c r="F113" i="44"/>
  <c r="G113" i="44"/>
  <c r="E98" i="44"/>
  <c r="E100" i="44"/>
  <c r="E85" i="44"/>
  <c r="D83" i="44"/>
  <c r="D68" i="44"/>
  <c r="D70" i="44"/>
  <c r="C70" i="44"/>
  <c r="E70" i="44"/>
  <c r="E68" i="44"/>
  <c r="F68" i="44"/>
  <c r="E38" i="44"/>
  <c r="F38" i="44"/>
  <c r="E40" i="44"/>
  <c r="F40" i="44"/>
  <c r="E9" i="44"/>
  <c r="E11" i="44"/>
  <c r="E113" i="43"/>
  <c r="F113" i="43"/>
  <c r="C115" i="43"/>
  <c r="F115" i="43"/>
  <c r="F100" i="43"/>
  <c r="C98" i="43"/>
  <c r="F85" i="43"/>
  <c r="D83" i="43"/>
  <c r="F83" i="43"/>
  <c r="C70" i="43"/>
  <c r="C38" i="43"/>
  <c r="C40" i="43"/>
  <c r="F38" i="43"/>
  <c r="D23" i="43"/>
  <c r="F25" i="43"/>
  <c r="F23" i="43"/>
  <c r="E9" i="43"/>
  <c r="G113" i="42"/>
  <c r="C115" i="42"/>
  <c r="C98" i="42"/>
  <c r="F100" i="42"/>
  <c r="E100" i="42"/>
  <c r="F98" i="42"/>
  <c r="C85" i="42"/>
  <c r="D83" i="42"/>
  <c r="C83" i="42"/>
  <c r="G85" i="42"/>
  <c r="E83" i="42"/>
  <c r="C70" i="42"/>
  <c r="C68" i="42"/>
  <c r="E70" i="42"/>
  <c r="F38" i="42"/>
  <c r="C40" i="42"/>
  <c r="E23" i="42"/>
  <c r="E25" i="42"/>
  <c r="G11" i="42"/>
  <c r="E9" i="42"/>
  <c r="G113" i="41"/>
  <c r="E115" i="41"/>
  <c r="E100" i="41"/>
  <c r="E83" i="41"/>
  <c r="D85" i="41"/>
  <c r="D83" i="41"/>
  <c r="F70" i="41"/>
  <c r="E68" i="41"/>
  <c r="F68" i="41"/>
  <c r="F40" i="41"/>
  <c r="D23" i="41"/>
  <c r="F23" i="41"/>
  <c r="G23" i="41"/>
  <c r="D25" i="41"/>
  <c r="D9" i="41"/>
  <c r="E9" i="41"/>
  <c r="D11" i="41"/>
  <c r="E11" i="41"/>
  <c r="C113" i="40"/>
  <c r="E113" i="40"/>
  <c r="G113" i="40"/>
  <c r="D100" i="40"/>
  <c r="D98" i="40"/>
  <c r="E100" i="40"/>
  <c r="E98" i="40"/>
  <c r="F100" i="40"/>
  <c r="F98" i="40"/>
  <c r="F83" i="40"/>
  <c r="G85" i="40"/>
  <c r="D83" i="40"/>
  <c r="F68" i="40"/>
  <c r="D70" i="40"/>
  <c r="E40" i="40"/>
  <c r="E38" i="40"/>
  <c r="F38" i="40"/>
  <c r="E25" i="40"/>
  <c r="F23" i="40"/>
  <c r="G25" i="40"/>
  <c r="G23" i="40"/>
  <c r="G9" i="40"/>
  <c r="C9" i="40"/>
  <c r="D9" i="40"/>
  <c r="E9" i="40"/>
  <c r="D113" i="39"/>
  <c r="C113" i="39"/>
  <c r="E98" i="39"/>
  <c r="F100" i="39"/>
  <c r="F98" i="39"/>
  <c r="C83" i="39"/>
  <c r="F85" i="39"/>
  <c r="F83" i="39"/>
  <c r="E85" i="39"/>
  <c r="D70" i="39"/>
  <c r="D68" i="39"/>
  <c r="E70" i="39"/>
  <c r="E68" i="39"/>
  <c r="F68" i="39"/>
  <c r="D40" i="39"/>
  <c r="D38" i="39"/>
  <c r="E40" i="39"/>
  <c r="E38" i="39"/>
  <c r="F40" i="39"/>
  <c r="D23" i="39"/>
  <c r="F25" i="39"/>
  <c r="E23" i="39"/>
  <c r="G25" i="39"/>
  <c r="C9" i="39"/>
  <c r="D9" i="39"/>
  <c r="F11" i="39"/>
  <c r="E9" i="39"/>
  <c r="G11" i="39"/>
  <c r="C113" i="38"/>
  <c r="E115" i="38"/>
  <c r="C100" i="38"/>
  <c r="E98" i="38"/>
  <c r="F98" i="38"/>
  <c r="F100" i="38"/>
  <c r="F83" i="38"/>
  <c r="G83" i="38"/>
  <c r="E38" i="38"/>
  <c r="C23" i="38"/>
  <c r="D23" i="38"/>
  <c r="E23" i="38"/>
  <c r="C25" i="38"/>
  <c r="D11" i="38"/>
  <c r="E9" i="38"/>
  <c r="D9" i="38"/>
  <c r="F9" i="38"/>
  <c r="C11" i="38"/>
  <c r="D113" i="37"/>
  <c r="E113" i="37"/>
  <c r="F113" i="37"/>
  <c r="G113" i="37"/>
  <c r="C115" i="37"/>
  <c r="C100" i="37"/>
  <c r="E100" i="37"/>
  <c r="F98" i="37"/>
  <c r="D100" i="37"/>
  <c r="F70" i="37"/>
  <c r="E68" i="37"/>
  <c r="F68" i="37"/>
  <c r="F40" i="37"/>
  <c r="E23" i="37"/>
  <c r="G23" i="37"/>
  <c r="C25" i="37"/>
  <c r="F25" i="37"/>
  <c r="F9" i="37"/>
  <c r="G9" i="37"/>
  <c r="C98" i="36"/>
  <c r="D113" i="36"/>
  <c r="E113" i="36"/>
  <c r="F113" i="36"/>
  <c r="E115" i="36"/>
  <c r="D115" i="36"/>
  <c r="G115" i="36"/>
  <c r="F100" i="36"/>
  <c r="C100" i="36"/>
  <c r="F98" i="36"/>
  <c r="E100" i="36"/>
  <c r="D98" i="36"/>
  <c r="G85" i="36"/>
  <c r="C85" i="36"/>
  <c r="D83" i="36"/>
  <c r="F85" i="36"/>
  <c r="F70" i="36"/>
  <c r="E68" i="36"/>
  <c r="F68" i="36"/>
  <c r="C70" i="36"/>
  <c r="D70" i="36"/>
  <c r="E38" i="36"/>
  <c r="F38" i="36"/>
  <c r="E40" i="36"/>
  <c r="C38" i="36"/>
  <c r="D38" i="36"/>
  <c r="F25" i="36"/>
  <c r="C11" i="36"/>
  <c r="C9" i="36"/>
  <c r="F11" i="36"/>
  <c r="C113" i="34"/>
  <c r="C98" i="34"/>
  <c r="D98" i="34"/>
  <c r="E98" i="34"/>
  <c r="F98" i="34"/>
  <c r="D85" i="34"/>
  <c r="E83" i="34"/>
  <c r="D83" i="34"/>
  <c r="F83" i="34"/>
  <c r="C85" i="34"/>
  <c r="E70" i="34"/>
  <c r="F70" i="34"/>
  <c r="D40" i="34"/>
  <c r="C38" i="34"/>
  <c r="E38" i="34"/>
  <c r="F38" i="34"/>
  <c r="C23" i="34"/>
  <c r="D23" i="34"/>
  <c r="E23" i="34"/>
  <c r="F23" i="34"/>
  <c r="C25" i="34"/>
  <c r="G9" i="34"/>
  <c r="D11" i="34"/>
  <c r="C9" i="34"/>
  <c r="E9" i="34"/>
  <c r="F113" i="33"/>
  <c r="F100" i="33"/>
  <c r="F98" i="33"/>
  <c r="D98" i="33"/>
  <c r="E98" i="33"/>
  <c r="D83" i="33"/>
  <c r="F85" i="33"/>
  <c r="E83" i="33"/>
  <c r="G85" i="33"/>
  <c r="F83" i="33"/>
  <c r="E68" i="33"/>
  <c r="F70" i="33"/>
  <c r="D70" i="33"/>
  <c r="D68" i="33"/>
  <c r="E70" i="33"/>
  <c r="F68" i="33"/>
  <c r="D40" i="33"/>
  <c r="D38" i="33"/>
  <c r="E40" i="33"/>
  <c r="E38" i="33"/>
  <c r="F40" i="33"/>
  <c r="D23" i="33"/>
  <c r="F25" i="33"/>
  <c r="E23" i="33"/>
  <c r="G25" i="33"/>
  <c r="D9" i="33"/>
  <c r="F11" i="33"/>
  <c r="E9" i="33"/>
  <c r="G11" i="33"/>
  <c r="C113" i="32"/>
  <c r="D115" i="32"/>
  <c r="D113" i="32"/>
  <c r="E113" i="32"/>
  <c r="F113" i="32"/>
  <c r="D98" i="32"/>
  <c r="E100" i="32"/>
  <c r="E98" i="32"/>
  <c r="F100" i="32"/>
  <c r="F83" i="32"/>
  <c r="D83" i="32"/>
  <c r="E83" i="32"/>
  <c r="C83" i="32"/>
  <c r="E68" i="32"/>
  <c r="F68" i="32"/>
  <c r="D68" i="32"/>
  <c r="F38" i="32"/>
  <c r="D40" i="32"/>
  <c r="E40" i="32"/>
  <c r="F40" i="32"/>
  <c r="F25" i="32"/>
  <c r="G25" i="32"/>
  <c r="F23" i="32"/>
  <c r="C9" i="32"/>
  <c r="G11" i="32"/>
  <c r="D9" i="32"/>
  <c r="F9" i="32"/>
  <c r="C113" i="30"/>
  <c r="D113" i="30"/>
  <c r="C100" i="30"/>
  <c r="F100" i="30"/>
  <c r="D98" i="30"/>
  <c r="C98" i="30"/>
  <c r="E98" i="30"/>
  <c r="C83" i="30"/>
  <c r="F85" i="30"/>
  <c r="E85" i="30"/>
  <c r="G85" i="30"/>
  <c r="C70" i="30"/>
  <c r="F68" i="30"/>
  <c r="D70" i="30"/>
  <c r="F40" i="30"/>
  <c r="C38" i="30"/>
  <c r="D38" i="30"/>
  <c r="E25" i="30"/>
  <c r="C23" i="30"/>
  <c r="D23" i="30"/>
  <c r="F25" i="30"/>
  <c r="G11" i="30"/>
  <c r="E11" i="30"/>
  <c r="F11" i="30"/>
  <c r="F113" i="29"/>
  <c r="C100" i="29"/>
  <c r="F83" i="29"/>
  <c r="D85" i="29"/>
  <c r="E85" i="29"/>
  <c r="F70" i="29"/>
  <c r="E68" i="29"/>
  <c r="F68" i="29"/>
  <c r="F38" i="29"/>
  <c r="E40" i="29"/>
  <c r="D40" i="29"/>
  <c r="E38" i="29"/>
  <c r="F40" i="29"/>
  <c r="D23" i="29"/>
  <c r="F25" i="29"/>
  <c r="E23" i="29"/>
  <c r="F23" i="29"/>
  <c r="E9" i="29"/>
  <c r="F11" i="29"/>
  <c r="F9" i="29"/>
  <c r="E11" i="29"/>
  <c r="F23" i="1"/>
  <c r="G25" i="1"/>
  <c r="G23" i="1"/>
  <c r="G11" i="1"/>
  <c r="C115" i="1"/>
  <c r="E113" i="1"/>
  <c r="C113" i="1"/>
  <c r="F113" i="1"/>
  <c r="C100" i="1"/>
  <c r="E83" i="1"/>
  <c r="F83" i="1"/>
  <c r="G83" i="1"/>
  <c r="E68" i="1"/>
  <c r="C40" i="1"/>
  <c r="E11" i="1"/>
  <c r="F11" i="1"/>
  <c r="E115" i="1"/>
  <c r="F115" i="1"/>
  <c r="D113" i="1"/>
  <c r="G115" i="1"/>
  <c r="D100" i="1"/>
  <c r="E100" i="1"/>
  <c r="F100" i="1"/>
  <c r="D85" i="1"/>
  <c r="F85" i="1"/>
  <c r="C70" i="1"/>
  <c r="E70" i="1"/>
  <c r="C68" i="1"/>
  <c r="D68" i="1"/>
  <c r="D40" i="1"/>
  <c r="F40" i="1"/>
  <c r="D23" i="1"/>
  <c r="D25" i="1"/>
  <c r="E23" i="1"/>
  <c r="G9" i="1"/>
  <c r="D11" i="1"/>
  <c r="F68" i="1"/>
  <c r="E85" i="1"/>
  <c r="C98" i="1"/>
  <c r="G113" i="1"/>
  <c r="C23" i="1"/>
  <c r="E25" i="1"/>
  <c r="D38" i="1"/>
  <c r="D70" i="1"/>
  <c r="D83" i="1"/>
  <c r="G85" i="1"/>
  <c r="E98" i="1"/>
  <c r="D98" i="1"/>
  <c r="E40" i="1"/>
  <c r="F98" i="1"/>
  <c r="C38" i="1"/>
</calcChain>
</file>

<file path=xl/sharedStrings.xml><?xml version="1.0" encoding="utf-8"?>
<sst xmlns="http://schemas.openxmlformats.org/spreadsheetml/2006/main" count="4105" uniqueCount="243">
  <si>
    <t xml:space="preserve">Count </t>
  </si>
  <si>
    <t>3-point Party Identification</t>
  </si>
  <si>
    <t>Total</t>
  </si>
  <si>
    <t>Democrat</t>
  </si>
  <si>
    <t>Independent</t>
  </si>
  <si>
    <t>Republican</t>
  </si>
  <si>
    <t>Others/Not sure</t>
  </si>
  <si>
    <t>North Carolina</t>
  </si>
  <si>
    <t>Ideology collapsed</t>
  </si>
  <si>
    <t>Liberal/Very Liberal</t>
  </si>
  <si>
    <t>Moderate</t>
  </si>
  <si>
    <t>Conservative/Very Conservative</t>
  </si>
  <si>
    <t>Not sure</t>
  </si>
  <si>
    <t>Race &amp; Ethnicity Combined</t>
  </si>
  <si>
    <t>White non-Hispanic</t>
  </si>
  <si>
    <t>Black non-Hispanic</t>
  </si>
  <si>
    <t>Education Collapsed</t>
  </si>
  <si>
    <t>No HS/HS graduate</t>
  </si>
  <si>
    <t>Some College/2-year College</t>
  </si>
  <si>
    <t>4-year College/Post-grad</t>
  </si>
  <si>
    <t>NC Region based on Zip Code</t>
  </si>
  <si>
    <t>Central City</t>
  </si>
  <si>
    <t>Urban Suburb</t>
  </si>
  <si>
    <t>Surrounding Suburban County</t>
  </si>
  <si>
    <t>Rural County</t>
  </si>
  <si>
    <t>Generation Cohorts Collapsed</t>
  </si>
  <si>
    <t>Generation X (1965-1980)</t>
  </si>
  <si>
    <t>Millennials/Generation Z (1981 &amp; After)</t>
  </si>
  <si>
    <t>Collapsed Presidential Vote in 2024 collapsed</t>
  </si>
  <si>
    <t>Kamala Harris</t>
  </si>
  <si>
    <t>Donald Trump</t>
  </si>
  <si>
    <t>Third Party candidates/others</t>
  </si>
  <si>
    <t>Didn't vote</t>
  </si>
  <si>
    <t>Very important</t>
  </si>
  <si>
    <t>Somewhat important</t>
  </si>
  <si>
    <t>Slightly important</t>
  </si>
  <si>
    <t>Not very important</t>
  </si>
  <si>
    <t>Not important at all</t>
  </si>
  <si>
    <t>Important (Very &amp; Somewhat)</t>
  </si>
  <si>
    <t>Slightly Importance</t>
  </si>
  <si>
    <t>Not important (Not very / Not at all)</t>
  </si>
  <si>
    <t>North Carolinians</t>
  </si>
  <si>
    <t>Democrats</t>
  </si>
  <si>
    <t>Independents</t>
  </si>
  <si>
    <t>Republicans</t>
  </si>
  <si>
    <t>Elections are free from foreign influence.</t>
  </si>
  <si>
    <t>Parties and candidates are not barred due to their political beliefs.</t>
  </si>
  <si>
    <t>All adult citizens have equal opportunity to vote</t>
  </si>
  <si>
    <t>All votes have equal impact on election outcomes.</t>
  </si>
  <si>
    <t>It is a fundamental responsibility for citizens to vote in all elections.</t>
  </si>
  <si>
    <t>Voter participation in elections is generally high.</t>
  </si>
  <si>
    <t>Information about the sources of campaign funding is available to the public.</t>
  </si>
  <si>
    <t>Public policy is not determined by large campaign contributions.</t>
  </si>
  <si>
    <t>Citizens can make their opinions heard in open debate about policies that are under consideration.</t>
  </si>
  <si>
    <t xml:space="preserve">The way electoral districts are drawn doesn't consistently favor one political party over the other. </t>
  </si>
  <si>
    <t>Even when there are disagreement about ideology or policy, political leaders and elected officials generally share a common understanding of relevant facts.</t>
  </si>
  <si>
    <t>Elected officials seek compromise with political opponents.</t>
  </si>
  <si>
    <t>Citizens have access to information about candidates that is relevant to how they would govern.</t>
  </si>
  <si>
    <t>Incumbent politicians who lose elections publicly concede defeat.</t>
  </si>
  <si>
    <t xml:space="preserve">Elections are conducted, ballots counted, and winners determined without pervasive fraud or manipulation. </t>
  </si>
  <si>
    <t>Election Process</t>
  </si>
  <si>
    <t>Category</t>
  </si>
  <si>
    <t>Public Information</t>
  </si>
  <si>
    <t>Prinicples of American Democracy by North Carolinian's Overall Level of Importance (Very/Somewhat Important combined)</t>
  </si>
  <si>
    <t>Principle of American Democracy</t>
  </si>
  <si>
    <t>Source: Catawba-YouGov Survey of 1,000 North Caroilnians, conducted June 10-25, 2025, with a margin of error for the overall numbers of 3.56%.</t>
  </si>
  <si>
    <t>Greatest/ Silent/ Boomer (Pre-1964)</t>
  </si>
  <si>
    <t>Millennials/ Generation Z (1981 &amp; After)</t>
  </si>
  <si>
    <t>Third Party candidates/ others</t>
  </si>
  <si>
    <t>Hispanic (any race)/All other races/ unknown</t>
  </si>
  <si>
    <t>Conservative/ Very Conservative</t>
  </si>
  <si>
    <t>The following worksheets give the crosstabs for the following demographic characteristics: partisan self-identification; ideological self-identification (collapsed); race &amp; ethnicity (collapsed); education (collapsed); regions; generation cohorts (collapsed); 2024 presidential vote choice.</t>
  </si>
  <si>
    <t>QUESTION:</t>
  </si>
  <si>
    <t>Political competition occurs without criticism of opponents' loyalty or patriotism.</t>
  </si>
  <si>
    <t>Citizen Participation</t>
  </si>
  <si>
    <t>Elected Officials</t>
  </si>
  <si>
    <t>Hispanic (any race)/All other races/unknown</t>
  </si>
  <si>
    <t>Greatest/Silent/Boomer (Pre-1964)</t>
  </si>
  <si>
    <t>Worksheet Labeled:</t>
  </si>
  <si>
    <t>All can vote equally</t>
  </si>
  <si>
    <t>Elections without fraud</t>
  </si>
  <si>
    <t>All votes have equal impact</t>
  </si>
  <si>
    <t>Free from Foreign Interference</t>
  </si>
  <si>
    <t>Citizen info on candidate govern</t>
  </si>
  <si>
    <t>Citizen input</t>
  </si>
  <si>
    <t>Campaign Funding info</t>
  </si>
  <si>
    <t>Voter participation is high</t>
  </si>
  <si>
    <t>Common Facts to All</t>
  </si>
  <si>
    <t>All citizens should vote</t>
  </si>
  <si>
    <t>Drawing Electoral Districts</t>
  </si>
  <si>
    <t>Campaign Contributions Policy</t>
  </si>
  <si>
    <t>Parties &amp; Candidates not barred</t>
  </si>
  <si>
    <t>Seeking Compromise</t>
  </si>
  <si>
    <t xml:space="preserve">Opponents' Loyalty &amp; Patriotism </t>
  </si>
  <si>
    <t>Losing Candidates Concede</t>
  </si>
  <si>
    <t>How important, if at all, are the following to government in American democracy?</t>
  </si>
  <si>
    <t>Collapsed Responses</t>
  </si>
  <si>
    <t>Percentages of All Responses</t>
  </si>
  <si>
    <t>Raw Numbers of Responses</t>
  </si>
  <si>
    <t>Catawba-YouGov Survey of 1,000 North Caroilnians, adjusted for weights, conducted June 10-25, 2025, with a margin of error for the overall numbers of 3.56%.</t>
  </si>
  <si>
    <t>Descriptive Frequencies of Demographic Characteristics</t>
  </si>
  <si>
    <t>Frequency</t>
  </si>
  <si>
    <t>Percent</t>
  </si>
  <si>
    <t>Valid Percent</t>
  </si>
  <si>
    <t>Cumulative Percent</t>
  </si>
  <si>
    <t>Valid</t>
  </si>
  <si>
    <t>Ideology (collapsed)</t>
  </si>
  <si>
    <t>Education (Collapsed)</t>
  </si>
  <si>
    <t>No High School/HS Graduate</t>
  </si>
  <si>
    <t>4-year College/Post-graduate degree</t>
  </si>
  <si>
    <t>such as Charlotte, Raleigh, Winston-Salem, Fayetteville, Wilmington, Asheville</t>
  </si>
  <si>
    <t>areas outside of central city but inside urban county, such as Huntersville, Wake Forest</t>
  </si>
  <si>
    <t>counties that surround &amp; interact with urban counties</t>
  </si>
  <si>
    <t>all other counties</t>
  </si>
  <si>
    <t>Classification based on US Office of Management &amp; Budget Metropolitan Statistical Areas</t>
  </si>
  <si>
    <t>Missing</t>
  </si>
  <si>
    <t>System</t>
  </si>
  <si>
    <t>Generation Cohorts (Collapsed)</t>
  </si>
  <si>
    <t>Collapsed Presidential Vote in 2024</t>
  </si>
  <si>
    <t>Importance of government to American democracy -- Political competition occurs without criticism of opponents' loyalty or patriotism. * NC Region based on Zip Codes Collapsed Crosstabulation</t>
  </si>
  <si>
    <t>How important, if at all, are the following to American democracy?</t>
  </si>
  <si>
    <t>Gender</t>
  </si>
  <si>
    <t>Male</t>
  </si>
  <si>
    <t>Female</t>
  </si>
  <si>
    <t>Importance of government to American democracy -- Political competition occurs without criticism of opponents' loyalty or patriotism. * Gender Crosstabulation</t>
  </si>
  <si>
    <t>Importance of government to American democracy -- Political competition occurs without criticism of opponents' loyalty or patriotism.</t>
  </si>
  <si>
    <t>Citizens have access to information about candidates that is relevant to how they would govern. * 3-point Party Identification Crosstabulation</t>
  </si>
  <si>
    <t>All adult citizens have equal opportunity to vote. * Ideology collapsed Crosstabulation</t>
  </si>
  <si>
    <t>All adult citizens have equal opportunity to vote. * Race &amp; Ethnicity Combined Crosstabulation</t>
  </si>
  <si>
    <t>All adult citizens have equal opportunity to vote. * Gender Crosstabulation</t>
  </si>
  <si>
    <t>All adult citizens have equal opportunity to vote.</t>
  </si>
  <si>
    <t>All adult citizens have equal opportunity to vote. * Education Collapsed Crosstabulation</t>
  </si>
  <si>
    <t>All adult citizens have equal opportunity to vote. * Generation Cohorts Collapsed Crosstabulation</t>
  </si>
  <si>
    <t>All adult citizens have equal opportunity to vote. * Collapsed Presidential Vote in 2024 collapsed Crosstabulation</t>
  </si>
  <si>
    <t>Elections are conducted, ballots counted, and winners determined without pervasive fraud or manipulation. * Ideology collapsed Crosstabulation</t>
  </si>
  <si>
    <t>Elections are conducted, ballots counted, and winners determined without pervasive fraud or manipulation. * Race &amp; Ethnicity Combined Crosstabulation</t>
  </si>
  <si>
    <t>Elections are conducted, ballots counted, and winners determined without pervasive fraud or manipulation. * Gender Crosstabulation</t>
  </si>
  <si>
    <t>Elections are conducted, ballots counted, and winners determined without pervasive fraud or manipulation.</t>
  </si>
  <si>
    <t>Elections are conducted, ballots counted, and winners determined without pervasive fraud or manipulation. * Education Collapsed Crosstabulation</t>
  </si>
  <si>
    <t>Elections are conducted, ballots counted, and winners determined without pervasive fraud or manipulation. * Generation Cohorts Collapsed Crosstabulation</t>
  </si>
  <si>
    <t>Elections are conducted, ballots counted, and winners determined without pervasive fraud or manipulation. * Collapsed Presidential Vote in 2024 collapsed Crosstabulation</t>
  </si>
  <si>
    <t>All votes have equal impact on election outcomes. * Ideology collapsed Crosstabulation</t>
  </si>
  <si>
    <t>All votes have equal impact on election outcomes. * Race &amp; Ethnicity Combined Crosstabulation</t>
  </si>
  <si>
    <t>All votes have equal impact on election outcomes. * Gender Crosstabulation</t>
  </si>
  <si>
    <t>All votes have equal impact on election outcomes. * Education Collapsed Crosstabulation</t>
  </si>
  <si>
    <t>All votes have equal impact on election outcomes. * Generation Cohorts Collapsed Crosstabulation</t>
  </si>
  <si>
    <t>All votes have equal impact on election outcomes. * Collapsed Presidential Vote in 2024 collapsed Crosstabulation</t>
  </si>
  <si>
    <t>Elections are free from foreign influence. * Ideology collapsed Crosstabulation</t>
  </si>
  <si>
    <t>Elections are free from foreign influence. * Race &amp; Ethnicity Combined Crosstabulation</t>
  </si>
  <si>
    <t>Elections are free from foreign influence. * Gender Crosstabulation</t>
  </si>
  <si>
    <t>Elections are free from foreign influence. * Education Collapsed Crosstabulation</t>
  </si>
  <si>
    <t>Elections are free from foreign influence. * Generation Cohorts Collapsed Crosstabulation</t>
  </si>
  <si>
    <t>Elections are free from foreign influence. * Collapsed Presidential Vote in 2024 collapsed Crosstabulation</t>
  </si>
  <si>
    <t>Citizens have access to information about candidates that is relevant to how they would govern. * Ideology collapsed Crosstabulation</t>
  </si>
  <si>
    <t>Citizens have access to information about candidates that is relevant to how they would govern. * Race &amp; Ethnicity Combined Crosstabulation</t>
  </si>
  <si>
    <t>Citizens have access to information about candidates that is relevant to how they would govern. * Gender Crosstabulation</t>
  </si>
  <si>
    <t>Citizens have access to information about candidates that is relevant to how they would govern. * Education Collapsed Crosstabulation</t>
  </si>
  <si>
    <t>Citizens have access to information about candidates that is relevant to how they would govern. * Generation Cohorts Collapsed Crosstabulation</t>
  </si>
  <si>
    <t>Citizens have access to information about candidates that is relevant to how they would govern. * Collapsed Presidential Vote in 2024 collapsed Crosstabulation</t>
  </si>
  <si>
    <t>Citizens can make their opinions heard in open debate about policies that are under consideration. * Ideology collapsed Crosstabulation</t>
  </si>
  <si>
    <t>Citizens can make their opinions heard in open debate about policies that are under consideration. * Race &amp; Ethnicity Combined Crosstabulation</t>
  </si>
  <si>
    <t>Citizens can make their opinions heard in open debate about policies that are under consideration. * Gender Crosstabulation</t>
  </si>
  <si>
    <t>Citizens can make their opinions heard in open debate about policies that are under consideration. * Education Collapsed Crosstabulation</t>
  </si>
  <si>
    <t>Citizens can make their opinions heard in open debate about policies that are under consideration. * Generation Cohorts Collapsed Crosstabulation</t>
  </si>
  <si>
    <t>Citizens can make their opinions heard in open debate about policies that are under consideration. * Collapsed Presidential Vote in 2024 collapsed Crosstabulation</t>
  </si>
  <si>
    <t>Information about the sources of campaign funding is available to the public. * Ideology collapsed Crosstabulation</t>
  </si>
  <si>
    <t>Information about the sources of campaign funding is available to the public. * Race &amp; Ethnicity Combined Crosstabulation</t>
  </si>
  <si>
    <t>Information about the sources of campaign funding is available to the public. * Gender Crosstabulation</t>
  </si>
  <si>
    <t>Information about the sources of campaign funding is available to the public. * Education Collapsed Crosstabulation</t>
  </si>
  <si>
    <t>Information about the sources of campaign funding is available to the public. * Generation Cohorts Collapsed Crosstabulation</t>
  </si>
  <si>
    <t>Information about the sources of campaign funding is available to the public. * Collapsed Presidential Vote in 2024 collapsed Crosstabulation</t>
  </si>
  <si>
    <t>Voter participation in elections is generally high. * Ideology collapsed Crosstabulation</t>
  </si>
  <si>
    <t>Voter participation in elections is generally high. * Race &amp; Ethnicity Combined Crosstabulation</t>
  </si>
  <si>
    <t>Voter participation in elections is generally high. * Gender Crosstabulation</t>
  </si>
  <si>
    <t>Voter participation in elections is generally high. * Education Collapsed Crosstabulation</t>
  </si>
  <si>
    <t>Voter participation in elections is generally high. * Generation Cohorts Collapsed Crosstabulation</t>
  </si>
  <si>
    <t>Voter participation in elections is generally high. * Collapsed Presidential Vote in 2024 collapsed Crosstabulation</t>
  </si>
  <si>
    <t>Even when there are disagreements about ideology or policy, political leaders and elected officials generally share a common understanding of relevant facts. * Ideology collapsed Crosstabulation</t>
  </si>
  <si>
    <t>Even when there are disagreements about ideology or policy, political leaders and elected officials generally share a common understanding of relevant facts. * Race &amp; Ethnicity Combined Crosstabulation</t>
  </si>
  <si>
    <t>Even when there are disagreements about ideology or policy, political leaders and elected officials generally share a common understanding of relevant facts. * Gender Crosstabulation</t>
  </si>
  <si>
    <t>Even when there are disagreements about ideology or policy, political leaders and elected officials generally share a common understanding of relevant facts.</t>
  </si>
  <si>
    <t>Even when there are disagreements about ideology or policy, political leaders and elected officials generally share a common understanding of relevant facts. * Education Collapsed Crosstabulation</t>
  </si>
  <si>
    <t>Even when there are disagreements about ideology or policy, political leaders and elected officials generally share a common understanding of relevant facts. * Generation Cohorts Collapsed Crosstabulation</t>
  </si>
  <si>
    <t>Even when there are disagreements about ideology or policy, political leaders and elected officials generally share a common understanding of relevant facts. * Collapsed Presidential Vote in 2024 collapsed Crosstabulation</t>
  </si>
  <si>
    <t>It is a fundamental responsibility for citizens to vote in all elections. * Ideology collapsed Crosstabulation</t>
  </si>
  <si>
    <t>It is a fundamental responsibility for citizens to vote in all elections. * Race &amp; Ethnicity Combined Crosstabulation</t>
  </si>
  <si>
    <t>It is a fundamental responsibility for citizens to vote in all elections. * Gender Crosstabulation</t>
  </si>
  <si>
    <t>It is a fundamental responsibility for citizens to vote in all elections. * Education Collapsed Crosstabulation</t>
  </si>
  <si>
    <t>It is a fundamental responsibility for citizens to vote in all elections. * Generation Cohorts Collapsed Crosstabulation</t>
  </si>
  <si>
    <t>It is a fundamental responsibility for citizens to vote in all elections. * Collapsed Presidential Vote in 2024 collapsed Crosstabulation</t>
  </si>
  <si>
    <t>The way electoral districts are drawn doesn't consistently favor one political party over the other. * Ideology collapsed Crosstabulation</t>
  </si>
  <si>
    <t>The way electoral districts are drawn doesn't consistently favor one political party over the other. * Race &amp; Ethnicity Combined Crosstabulation</t>
  </si>
  <si>
    <t>The way electoral districts are drawn doesn't consistently favor one political party over the other. * Gender Crosstabulation</t>
  </si>
  <si>
    <t>The way electoral districts are drawn doesn't consistently favor one political party over the other.</t>
  </si>
  <si>
    <t>The way electoral districts are drawn doesn't consistently favor one political party over the other. * Education Collapsed Crosstabulation</t>
  </si>
  <si>
    <t>The way electoral districts are drawn doesn't consistently favor one political party over the other. * Generation Cohorts Collapsed Crosstabulation</t>
  </si>
  <si>
    <t>The way electoral districts are drawn doesn't consistently favor one political party over the other. * Collapsed Presidential Vote in 2024 collapsed Crosstabulation</t>
  </si>
  <si>
    <t>Public policy is not determined by large campaign contributions. * Ideology collapsed Crosstabulation</t>
  </si>
  <si>
    <t>Public policy is not determined by large campaign contributions. * Race &amp; Ethnicity Combined Crosstabulation</t>
  </si>
  <si>
    <t>Public policy is not determined by large campaign contributions. * Gender Crosstabulation</t>
  </si>
  <si>
    <t>Public policy is not determined by large campaign contributions. * Education Collapsed Crosstabulation</t>
  </si>
  <si>
    <t>Public policy is not determined by large campaign contributions. * Generation Cohorts Collapsed Crosstabulation</t>
  </si>
  <si>
    <t>Public policy is not determined by large campaign contributions. * Collapsed Presidential Vote in 2024 collapsed Crosstabulation</t>
  </si>
  <si>
    <t>Parties and candidates are not barred due to their political beliefs and ideologies. * Ideology collapsed Crosstabulation</t>
  </si>
  <si>
    <t>Parties and candidates are not barred due to their political beliefs and ideologies. * Race &amp; Ethnicity Combined Crosstabulation</t>
  </si>
  <si>
    <t>Parties and candidates are not barred due to their political beliefs and ideologies. * Gender Crosstabulation</t>
  </si>
  <si>
    <t>Parties and candidates are not barred due to their political beliefs and ideologies.</t>
  </si>
  <si>
    <t>Parties and candidates are not barred due to their political beliefs and ideologies. * Education Collapsed Crosstabulation</t>
  </si>
  <si>
    <t>Parties and candidates are not barred due to their political beliefs and ideologies. * Generation Cohorts Collapsed Crosstabulation</t>
  </si>
  <si>
    <t>Parties and candidates are not barred due to their political beliefs and ideologies. * Collapsed Presidential Vote in 2024 collapsed Crosstabulation</t>
  </si>
  <si>
    <t>Elected officials seek compromise with political opponents. * Ideology collapsed Crosstabulation</t>
  </si>
  <si>
    <t>Elected officials seek compromise with political opponents. * Race &amp; Ethnicity Combined Crosstabulation</t>
  </si>
  <si>
    <t>Elected officials seek compromise with political opponents. * Gender Crosstabulation</t>
  </si>
  <si>
    <t>Elected officials seek compromise with political opponents. * Education Collapsed Crosstabulation</t>
  </si>
  <si>
    <t>Elected officials seek compromise with political opponents. * Generation Cohorts Collapsed Crosstabulation</t>
  </si>
  <si>
    <t>Elected officials seek compromise with political opponents. * Collapsed Presidential Vote in 2024 collapsed Crosstabulation</t>
  </si>
  <si>
    <t>Political competition occurs without criticism of opponents' loyalty or patriotism. * Ideology collapsed Crosstabulation</t>
  </si>
  <si>
    <t>Political competition occurs without criticism of opponents' loyalty or patriotism. * Race &amp; Ethnicity Combined Crosstabulation</t>
  </si>
  <si>
    <t>Political competition occurs without criticism of opponents' loyalty or patriotism. * Education Collapsed Crosstabulation</t>
  </si>
  <si>
    <t>Political competition occurs without criticism of opponents' loyalty or patriotism. * NC Region based on Zip Codes Collapsed Crosstabulation</t>
  </si>
  <si>
    <t>Political competition occurs without criticism of opponents' loyalty or patriotism. * Generation Cohorts Collapsed Crosstabulation</t>
  </si>
  <si>
    <t>Political competition occurs without criticism of opponents' loyalty or patriotism. * Collapsed Presidential Vote in 2024 collapsed Crosstabulation</t>
  </si>
  <si>
    <t>Incumbent politicians who lose elections publicly concede defeat. * Ideology collapsed Crosstabulation</t>
  </si>
  <si>
    <t>Incumbent politicians who lose elections publicly concede defeat. * Race &amp; Ethnicity Combined Crosstabulation</t>
  </si>
  <si>
    <t>Incumbent politicians who lose elections publicly concede defeat. * Gender Crosstabulation</t>
  </si>
  <si>
    <t>Incumbent politicians who lose elections publicly concede defeat. * Education Collapsed Crosstabulation</t>
  </si>
  <si>
    <t>Incumbent politicians who lose elections publicly concede defeat. * Generation Cohorts Collapsed Crosstabulation</t>
  </si>
  <si>
    <t>Incumbent politicians who lose elections publicly concede defeat. * Collapsed Presidential Vote in 2024 collapsed Crosstabulation</t>
  </si>
  <si>
    <t>Elections are conducted, ballots counted, and winners determined without pervasive fraud or manipulation. * 3-point Party Identification Crosstabulation</t>
  </si>
  <si>
    <t>All adult citizens have equal opportunity to vote. * 3-point Party Identification Crosstabulation</t>
  </si>
  <si>
    <t>All votes have equal impact on election outcomes. * 3-point Party Identification Crosstabulation</t>
  </si>
  <si>
    <t>Elections are free from foreign influence. * 3-point Party Identification Crosstabulation</t>
  </si>
  <si>
    <t>Citizens can make their opinions heard in open debate about policies that are under consideration. * 3-point Party Identification Crosstabulation</t>
  </si>
  <si>
    <t>Information about the sources of campaign funding is available to the public. * 3-point Party Identification Crosstabulation</t>
  </si>
  <si>
    <t>Voter participation in elections is generally high. * 3-point Party Identification Crosstabulation</t>
  </si>
  <si>
    <t>Even when there are disagreements about ideology or policy, political leaders and elected officials generally share a common understanding of relevant facts. * 3-point Party Identification Crosstabulation</t>
  </si>
  <si>
    <t>It is a fundamental responsibility for citizens to vote in all elections. * 3-point Party Identification Crosstabulation</t>
  </si>
  <si>
    <t>The way electoral districts are drawn doesn't consistently favor one political party over the other. * 3-point Party Identification Crosstabulation</t>
  </si>
  <si>
    <t>Public policy is not determined by large campaign contributions. * 3-point Party Identification Crosstabulation</t>
  </si>
  <si>
    <t>Parties and candidates are not barred due to their political beliefs and ideologies. * 3-point Party Identification Crosstabulation</t>
  </si>
  <si>
    <t>Elected officials seek compromise with political opponents. * 3-point Party Identification Crosstabulation</t>
  </si>
  <si>
    <t>Political competition occurs without criticism of opponents' loyalty or patriotism. * 3-point Party Identification Crosstabulation</t>
  </si>
  <si>
    <t>Incumbent politicians who lose elections publicly concede defeat. * 3-point Party Identification Crosstabulation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</si>
</sst>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i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0" xfId="0" applyNumberFormat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4" fillId="0" borderId="0" xfId="0" applyFont="1"/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ADF3A-FD1F-8743-8EE6-C9A316D34AE3}">
  <dimension ref="A1:H71"/>
  <sheetViews>
    <sheetView showGridLines="0" tabSelected="1" workbookViewId="0">
      <selection activeCell="A36" sqref="A36:XFD36"/>
    </sheetView>
  </sheetViews>
  <sheetFormatPr baseColWidth="10" defaultRowHeight="19" x14ac:dyDescent="0.25"/>
  <cols>
    <col min="2" max="2" width="39.28515625" customWidth="1"/>
    <col min="5" max="5" width="14" customWidth="1"/>
  </cols>
  <sheetData>
    <row r="1" spans="1:6" x14ac:dyDescent="0.25">
      <c r="A1" t="s">
        <v>99</v>
      </c>
    </row>
    <row r="2" spans="1:6" x14ac:dyDescent="0.25">
      <c r="A2" t="s">
        <v>100</v>
      </c>
    </row>
    <row r="4" spans="1:6" x14ac:dyDescent="0.25">
      <c r="A4" s="12" t="s">
        <v>1</v>
      </c>
    </row>
    <row r="5" spans="1:6" x14ac:dyDescent="0.25">
      <c r="C5" t="s">
        <v>101</v>
      </c>
      <c r="D5" t="s">
        <v>102</v>
      </c>
      <c r="E5" t="s">
        <v>103</v>
      </c>
      <c r="F5" t="s">
        <v>104</v>
      </c>
    </row>
    <row r="6" spans="1:6" x14ac:dyDescent="0.25">
      <c r="A6" t="s">
        <v>105</v>
      </c>
      <c r="B6" t="s">
        <v>3</v>
      </c>
      <c r="C6">
        <v>286</v>
      </c>
      <c r="D6">
        <v>28.6</v>
      </c>
      <c r="E6">
        <v>28.6</v>
      </c>
      <c r="F6">
        <v>28.6</v>
      </c>
    </row>
    <row r="7" spans="1:6" x14ac:dyDescent="0.25">
      <c r="B7" t="s">
        <v>4</v>
      </c>
      <c r="C7">
        <v>316</v>
      </c>
      <c r="D7">
        <v>31.6</v>
      </c>
      <c r="E7">
        <v>31.6</v>
      </c>
      <c r="F7">
        <v>60.3</v>
      </c>
    </row>
    <row r="8" spans="1:6" x14ac:dyDescent="0.25">
      <c r="B8" t="s">
        <v>5</v>
      </c>
      <c r="C8">
        <v>321</v>
      </c>
      <c r="D8">
        <v>32.1</v>
      </c>
      <c r="E8">
        <v>32.1</v>
      </c>
      <c r="F8">
        <v>92.4</v>
      </c>
    </row>
    <row r="9" spans="1:6" x14ac:dyDescent="0.25">
      <c r="B9" t="s">
        <v>6</v>
      </c>
      <c r="C9">
        <v>76</v>
      </c>
      <c r="D9">
        <v>7.6</v>
      </c>
      <c r="E9">
        <v>7.6</v>
      </c>
      <c r="F9">
        <v>100</v>
      </c>
    </row>
    <row r="10" spans="1:6" x14ac:dyDescent="0.25">
      <c r="B10" t="s">
        <v>2</v>
      </c>
      <c r="C10">
        <v>1000</v>
      </c>
      <c r="D10">
        <v>100</v>
      </c>
      <c r="E10">
        <v>100</v>
      </c>
    </row>
    <row r="13" spans="1:6" x14ac:dyDescent="0.25">
      <c r="A13" s="12" t="s">
        <v>106</v>
      </c>
    </row>
    <row r="14" spans="1:6" x14ac:dyDescent="0.25">
      <c r="C14" t="s">
        <v>101</v>
      </c>
      <c r="D14" t="s">
        <v>102</v>
      </c>
      <c r="E14" t="s">
        <v>103</v>
      </c>
      <c r="F14" t="s">
        <v>104</v>
      </c>
    </row>
    <row r="15" spans="1:6" x14ac:dyDescent="0.25">
      <c r="A15" t="s">
        <v>105</v>
      </c>
      <c r="B15" t="s">
        <v>9</v>
      </c>
      <c r="C15">
        <v>255</v>
      </c>
      <c r="D15">
        <v>25.5</v>
      </c>
      <c r="E15">
        <v>25.5</v>
      </c>
      <c r="F15">
        <v>25.5</v>
      </c>
    </row>
    <row r="16" spans="1:6" x14ac:dyDescent="0.25">
      <c r="B16" t="s">
        <v>10</v>
      </c>
      <c r="C16">
        <v>308</v>
      </c>
      <c r="D16">
        <v>30.8</v>
      </c>
      <c r="E16">
        <v>30.8</v>
      </c>
      <c r="F16">
        <v>56.3</v>
      </c>
    </row>
    <row r="17" spans="1:6" x14ac:dyDescent="0.25">
      <c r="B17" t="s">
        <v>11</v>
      </c>
      <c r="C17">
        <v>353</v>
      </c>
      <c r="D17">
        <v>35.299999999999997</v>
      </c>
      <c r="E17">
        <v>35.299999999999997</v>
      </c>
      <c r="F17">
        <v>91.6</v>
      </c>
    </row>
    <row r="18" spans="1:6" x14ac:dyDescent="0.25">
      <c r="B18" t="s">
        <v>12</v>
      </c>
      <c r="C18">
        <v>84</v>
      </c>
      <c r="D18">
        <v>8.4</v>
      </c>
      <c r="E18">
        <v>8.4</v>
      </c>
      <c r="F18">
        <v>100</v>
      </c>
    </row>
    <row r="19" spans="1:6" x14ac:dyDescent="0.25">
      <c r="B19" t="s">
        <v>2</v>
      </c>
      <c r="C19">
        <v>1000</v>
      </c>
      <c r="D19">
        <v>100</v>
      </c>
      <c r="E19">
        <v>100</v>
      </c>
    </row>
    <row r="22" spans="1:6" x14ac:dyDescent="0.25">
      <c r="A22" s="12" t="s">
        <v>13</v>
      </c>
    </row>
    <row r="23" spans="1:6" x14ac:dyDescent="0.25">
      <c r="C23" t="s">
        <v>101</v>
      </c>
      <c r="D23" t="s">
        <v>102</v>
      </c>
      <c r="E23" t="s">
        <v>103</v>
      </c>
      <c r="F23" t="s">
        <v>104</v>
      </c>
    </row>
    <row r="24" spans="1:6" x14ac:dyDescent="0.25">
      <c r="A24" t="s">
        <v>105</v>
      </c>
      <c r="B24" t="s">
        <v>14</v>
      </c>
      <c r="C24">
        <v>656</v>
      </c>
      <c r="D24">
        <v>65.599999999999994</v>
      </c>
      <c r="E24">
        <v>65.599999999999994</v>
      </c>
      <c r="F24">
        <v>65.599999999999994</v>
      </c>
    </row>
    <row r="25" spans="1:6" x14ac:dyDescent="0.25">
      <c r="B25" t="s">
        <v>15</v>
      </c>
      <c r="C25">
        <v>211</v>
      </c>
      <c r="D25">
        <v>21.1</v>
      </c>
      <c r="E25">
        <v>21.1</v>
      </c>
      <c r="F25">
        <v>86.7</v>
      </c>
    </row>
    <row r="26" spans="1:6" x14ac:dyDescent="0.25">
      <c r="B26" t="s">
        <v>76</v>
      </c>
      <c r="C26">
        <v>133</v>
      </c>
      <c r="D26">
        <v>13.3</v>
      </c>
      <c r="E26">
        <v>13.3</v>
      </c>
      <c r="F26">
        <v>100</v>
      </c>
    </row>
    <row r="27" spans="1:6" x14ac:dyDescent="0.25">
      <c r="B27" t="s">
        <v>2</v>
      </c>
      <c r="C27">
        <v>1000</v>
      </c>
      <c r="D27">
        <v>100</v>
      </c>
      <c r="E27">
        <v>100</v>
      </c>
    </row>
    <row r="30" spans="1:6" x14ac:dyDescent="0.25">
      <c r="A30" s="12" t="s">
        <v>121</v>
      </c>
    </row>
    <row r="31" spans="1:6" x14ac:dyDescent="0.25">
      <c r="C31" t="s">
        <v>101</v>
      </c>
      <c r="D31" t="s">
        <v>102</v>
      </c>
      <c r="E31" t="s">
        <v>103</v>
      </c>
      <c r="F31" t="s">
        <v>104</v>
      </c>
    </row>
    <row r="32" spans="1:6" x14ac:dyDescent="0.25">
      <c r="A32" t="s">
        <v>105</v>
      </c>
      <c r="B32" t="s">
        <v>122</v>
      </c>
      <c r="C32">
        <v>478</v>
      </c>
      <c r="D32">
        <v>47.8</v>
      </c>
      <c r="E32">
        <v>47.8</v>
      </c>
      <c r="F32">
        <v>47.8</v>
      </c>
    </row>
    <row r="33" spans="1:8" x14ac:dyDescent="0.25">
      <c r="B33" t="s">
        <v>123</v>
      </c>
      <c r="C33">
        <v>522</v>
      </c>
      <c r="D33">
        <v>52.2</v>
      </c>
      <c r="E33">
        <v>52.2</v>
      </c>
      <c r="F33">
        <v>100</v>
      </c>
    </row>
    <row r="34" spans="1:8" x14ac:dyDescent="0.25">
      <c r="B34" t="s">
        <v>2</v>
      </c>
      <c r="C34">
        <v>1000</v>
      </c>
      <c r="D34">
        <v>100</v>
      </c>
      <c r="E34">
        <v>100</v>
      </c>
    </row>
    <row r="37" spans="1:8" x14ac:dyDescent="0.25">
      <c r="A37" s="12" t="s">
        <v>107</v>
      </c>
    </row>
    <row r="38" spans="1:8" x14ac:dyDescent="0.25">
      <c r="C38" t="s">
        <v>101</v>
      </c>
      <c r="D38" t="s">
        <v>102</v>
      </c>
      <c r="E38" t="s">
        <v>103</v>
      </c>
      <c r="F38" t="s">
        <v>104</v>
      </c>
    </row>
    <row r="39" spans="1:8" x14ac:dyDescent="0.25">
      <c r="A39" t="s">
        <v>105</v>
      </c>
      <c r="B39" t="s">
        <v>108</v>
      </c>
      <c r="C39">
        <v>361</v>
      </c>
      <c r="D39">
        <v>36.1</v>
      </c>
      <c r="E39">
        <v>36.1</v>
      </c>
      <c r="F39">
        <v>36.1</v>
      </c>
    </row>
    <row r="40" spans="1:8" x14ac:dyDescent="0.25">
      <c r="B40" t="s">
        <v>18</v>
      </c>
      <c r="C40">
        <v>310</v>
      </c>
      <c r="D40">
        <v>31</v>
      </c>
      <c r="E40">
        <v>31</v>
      </c>
      <c r="F40">
        <v>67.099999999999994</v>
      </c>
    </row>
    <row r="41" spans="1:8" x14ac:dyDescent="0.25">
      <c r="B41" t="s">
        <v>109</v>
      </c>
      <c r="C41">
        <v>329</v>
      </c>
      <c r="D41">
        <v>32.9</v>
      </c>
      <c r="E41">
        <v>32.9</v>
      </c>
      <c r="F41">
        <v>100</v>
      </c>
    </row>
    <row r="42" spans="1:8" x14ac:dyDescent="0.25">
      <c r="B42" t="s">
        <v>2</v>
      </c>
      <c r="C42">
        <v>1000</v>
      </c>
      <c r="D42">
        <v>100</v>
      </c>
      <c r="E42">
        <v>100</v>
      </c>
    </row>
    <row r="45" spans="1:8" x14ac:dyDescent="0.25">
      <c r="A45" s="12" t="s">
        <v>20</v>
      </c>
    </row>
    <row r="46" spans="1:8" x14ac:dyDescent="0.25">
      <c r="C46" t="s">
        <v>101</v>
      </c>
      <c r="D46" t="s">
        <v>102</v>
      </c>
      <c r="E46" t="s">
        <v>103</v>
      </c>
      <c r="F46" t="s">
        <v>104</v>
      </c>
    </row>
    <row r="47" spans="1:8" x14ac:dyDescent="0.25">
      <c r="A47" t="s">
        <v>105</v>
      </c>
      <c r="B47" t="s">
        <v>21</v>
      </c>
      <c r="C47">
        <v>281</v>
      </c>
      <c r="D47">
        <v>28.1</v>
      </c>
      <c r="E47">
        <v>28.2</v>
      </c>
      <c r="F47">
        <v>28.2</v>
      </c>
      <c r="H47" s="19" t="s">
        <v>110</v>
      </c>
    </row>
    <row r="48" spans="1:8" x14ac:dyDescent="0.25">
      <c r="B48" t="s">
        <v>22</v>
      </c>
      <c r="C48">
        <v>261</v>
      </c>
      <c r="D48">
        <v>26.1</v>
      </c>
      <c r="E48">
        <v>26.2</v>
      </c>
      <c r="F48">
        <v>54.3</v>
      </c>
      <c r="H48" s="19" t="s">
        <v>111</v>
      </c>
    </row>
    <row r="49" spans="1:8" x14ac:dyDescent="0.25">
      <c r="B49" t="s">
        <v>23</v>
      </c>
      <c r="C49">
        <v>252</v>
      </c>
      <c r="D49">
        <v>25.2</v>
      </c>
      <c r="E49">
        <v>25.2</v>
      </c>
      <c r="F49">
        <v>79.599999999999994</v>
      </c>
      <c r="H49" s="19" t="s">
        <v>112</v>
      </c>
    </row>
    <row r="50" spans="1:8" x14ac:dyDescent="0.25">
      <c r="B50" t="s">
        <v>24</v>
      </c>
      <c r="C50">
        <v>204</v>
      </c>
      <c r="D50">
        <v>20.399999999999999</v>
      </c>
      <c r="E50">
        <v>20.399999999999999</v>
      </c>
      <c r="F50">
        <v>100</v>
      </c>
      <c r="H50" s="19" t="s">
        <v>113</v>
      </c>
    </row>
    <row r="51" spans="1:8" x14ac:dyDescent="0.25">
      <c r="B51" t="s">
        <v>2</v>
      </c>
      <c r="C51">
        <v>998</v>
      </c>
      <c r="D51">
        <v>99.8</v>
      </c>
      <c r="E51">
        <v>100</v>
      </c>
      <c r="H51" s="19" t="s">
        <v>114</v>
      </c>
    </row>
    <row r="52" spans="1:8" x14ac:dyDescent="0.25">
      <c r="A52" t="s">
        <v>115</v>
      </c>
      <c r="B52" t="s">
        <v>116</v>
      </c>
      <c r="C52">
        <v>2</v>
      </c>
      <c r="D52">
        <v>0.2</v>
      </c>
    </row>
    <row r="53" spans="1:8" x14ac:dyDescent="0.25">
      <c r="A53" t="s">
        <v>2</v>
      </c>
      <c r="C53">
        <v>1000</v>
      </c>
      <c r="D53">
        <v>100</v>
      </c>
    </row>
    <row r="57" spans="1:8" x14ac:dyDescent="0.25">
      <c r="A57" s="12" t="s">
        <v>117</v>
      </c>
    </row>
    <row r="58" spans="1:8" x14ac:dyDescent="0.25">
      <c r="C58" t="s">
        <v>101</v>
      </c>
      <c r="D58" t="s">
        <v>102</v>
      </c>
      <c r="E58" t="s">
        <v>103</v>
      </c>
      <c r="F58" t="s">
        <v>104</v>
      </c>
    </row>
    <row r="59" spans="1:8" x14ac:dyDescent="0.25">
      <c r="A59" t="s">
        <v>105</v>
      </c>
      <c r="B59" t="s">
        <v>77</v>
      </c>
      <c r="C59">
        <v>310</v>
      </c>
      <c r="D59">
        <v>31</v>
      </c>
      <c r="E59">
        <v>31</v>
      </c>
      <c r="F59">
        <v>31</v>
      </c>
    </row>
    <row r="60" spans="1:8" x14ac:dyDescent="0.25">
      <c r="B60" t="s">
        <v>26</v>
      </c>
      <c r="C60">
        <v>258</v>
      </c>
      <c r="D60">
        <v>25.8</v>
      </c>
      <c r="E60">
        <v>25.8</v>
      </c>
      <c r="F60">
        <v>56.8</v>
      </c>
    </row>
    <row r="61" spans="1:8" x14ac:dyDescent="0.25">
      <c r="B61" t="s">
        <v>27</v>
      </c>
      <c r="C61">
        <v>432</v>
      </c>
      <c r="D61">
        <v>43.2</v>
      </c>
      <c r="E61">
        <v>43.2</v>
      </c>
      <c r="F61">
        <v>100</v>
      </c>
    </row>
    <row r="62" spans="1:8" x14ac:dyDescent="0.25">
      <c r="B62" t="s">
        <v>2</v>
      </c>
      <c r="C62">
        <v>1000</v>
      </c>
      <c r="D62">
        <v>100</v>
      </c>
      <c r="E62">
        <v>100</v>
      </c>
    </row>
    <row r="65" spans="1:6" x14ac:dyDescent="0.25">
      <c r="A65" s="12" t="s">
        <v>118</v>
      </c>
    </row>
    <row r="66" spans="1:6" x14ac:dyDescent="0.25">
      <c r="C66" t="s">
        <v>101</v>
      </c>
      <c r="D66" t="s">
        <v>102</v>
      </c>
      <c r="E66" t="s">
        <v>103</v>
      </c>
      <c r="F66" t="s">
        <v>104</v>
      </c>
    </row>
    <row r="67" spans="1:6" x14ac:dyDescent="0.25">
      <c r="A67" t="s">
        <v>105</v>
      </c>
      <c r="B67" t="s">
        <v>29</v>
      </c>
      <c r="C67">
        <v>381</v>
      </c>
      <c r="D67">
        <v>38.1</v>
      </c>
      <c r="E67">
        <v>38.1</v>
      </c>
      <c r="F67">
        <v>38.1</v>
      </c>
    </row>
    <row r="68" spans="1:6" x14ac:dyDescent="0.25">
      <c r="B68" t="s">
        <v>30</v>
      </c>
      <c r="C68">
        <v>411</v>
      </c>
      <c r="D68">
        <v>41.1</v>
      </c>
      <c r="E68">
        <v>41.1</v>
      </c>
      <c r="F68">
        <v>79.2</v>
      </c>
    </row>
    <row r="69" spans="1:6" x14ac:dyDescent="0.25">
      <c r="B69" t="s">
        <v>31</v>
      </c>
      <c r="C69">
        <v>13</v>
      </c>
      <c r="D69">
        <v>1.3</v>
      </c>
      <c r="E69">
        <v>1.3</v>
      </c>
      <c r="F69">
        <v>80.5</v>
      </c>
    </row>
    <row r="70" spans="1:6" x14ac:dyDescent="0.25">
      <c r="B70" t="s">
        <v>32</v>
      </c>
      <c r="C70">
        <v>195</v>
      </c>
      <c r="D70">
        <v>19.5</v>
      </c>
      <c r="E70">
        <v>19.5</v>
      </c>
      <c r="F70">
        <v>100</v>
      </c>
    </row>
    <row r="71" spans="1:6" x14ac:dyDescent="0.25">
      <c r="B71" t="s">
        <v>2</v>
      </c>
      <c r="C71">
        <v>1000</v>
      </c>
      <c r="D71">
        <v>100</v>
      </c>
      <c r="E71"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2C900-89A1-C94B-B1C8-A5E02D126C74}">
  <dimension ref="A1:X118"/>
  <sheetViews>
    <sheetView showGridLines="0" topLeftCell="I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Voter participation in elections is generally high. * 3-point Party Identification Crosstabulation</v>
      </c>
      <c r="R5" s="13" t="s">
        <v>234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0.86599999999999999</v>
      </c>
      <c r="D9" s="17">
        <f>L9+L10</f>
        <v>0.90592334494773519</v>
      </c>
      <c r="E9" s="17">
        <f>M9+M10</f>
        <v>0.8454258675078864</v>
      </c>
      <c r="F9" s="17">
        <f>N9+N10</f>
        <v>0.89719626168224298</v>
      </c>
      <c r="G9" s="17">
        <f>O9+O10</f>
        <v>0.66666666666666663</v>
      </c>
      <c r="J9" t="s">
        <v>33</v>
      </c>
      <c r="K9" s="18">
        <f>X9/X14</f>
        <v>0.60799999999999998</v>
      </c>
      <c r="L9" s="18">
        <f>T9/T14</f>
        <v>0.66202090592334495</v>
      </c>
      <c r="M9" s="18">
        <f>U9/U14</f>
        <v>0.57413249211356465</v>
      </c>
      <c r="N9" s="18">
        <f>V9/V14</f>
        <v>0.65109034267912769</v>
      </c>
      <c r="O9" s="18">
        <f>W9/W14</f>
        <v>0.36</v>
      </c>
      <c r="S9" t="s">
        <v>33</v>
      </c>
      <c r="T9">
        <v>190</v>
      </c>
      <c r="U9">
        <v>182</v>
      </c>
      <c r="V9">
        <v>209</v>
      </c>
      <c r="W9">
        <v>27</v>
      </c>
      <c r="X9">
        <v>608</v>
      </c>
    </row>
    <row r="10" spans="1:24" x14ac:dyDescent="0.25">
      <c r="B10" s="14" t="s">
        <v>39</v>
      </c>
      <c r="C10" s="17">
        <f>K11</f>
        <v>0.106</v>
      </c>
      <c r="D10" s="17">
        <f>L11</f>
        <v>7.3170731707317069E-2</v>
      </c>
      <c r="E10" s="17">
        <f>M11</f>
        <v>0.12933753943217666</v>
      </c>
      <c r="F10" s="17">
        <f>N11</f>
        <v>7.476635514018691E-2</v>
      </c>
      <c r="G10" s="17">
        <f>O11</f>
        <v>0.26666666666666666</v>
      </c>
      <c r="J10" t="s">
        <v>34</v>
      </c>
      <c r="K10" s="18">
        <f>X10/X14</f>
        <v>0.25800000000000001</v>
      </c>
      <c r="L10" s="18">
        <f>T10/T14</f>
        <v>0.24390243902439024</v>
      </c>
      <c r="M10" s="18">
        <f>U10/U14</f>
        <v>0.27129337539432175</v>
      </c>
      <c r="N10" s="18">
        <f>V10/V14</f>
        <v>0.24610591900311526</v>
      </c>
      <c r="O10" s="18">
        <f>W10/W14</f>
        <v>0.30666666666666664</v>
      </c>
      <c r="S10" t="s">
        <v>34</v>
      </c>
      <c r="T10">
        <v>70</v>
      </c>
      <c r="U10">
        <v>86</v>
      </c>
      <c r="V10">
        <v>79</v>
      </c>
      <c r="W10">
        <v>23</v>
      </c>
      <c r="X10">
        <v>258</v>
      </c>
    </row>
    <row r="11" spans="1:24" x14ac:dyDescent="0.25">
      <c r="B11" s="14" t="s">
        <v>40</v>
      </c>
      <c r="C11" s="17">
        <f>K12+K13</f>
        <v>2.8000000000000001E-2</v>
      </c>
      <c r="D11" s="17">
        <f>L12+L13</f>
        <v>2.0905923344947733E-2</v>
      </c>
      <c r="E11" s="17">
        <f>M12+M13</f>
        <v>2.5236593059936908E-2</v>
      </c>
      <c r="F11" s="17">
        <f>N12+N13</f>
        <v>2.8037383177570093E-2</v>
      </c>
      <c r="G11" s="17">
        <f>O12+O13</f>
        <v>6.6666666666666666E-2</v>
      </c>
      <c r="J11" t="s">
        <v>35</v>
      </c>
      <c r="K11" s="18">
        <f>X11/X14</f>
        <v>0.106</v>
      </c>
      <c r="L11" s="18">
        <f>T11/T14</f>
        <v>7.3170731707317069E-2</v>
      </c>
      <c r="M11" s="18">
        <f>U11/U14</f>
        <v>0.12933753943217666</v>
      </c>
      <c r="N11" s="18">
        <f>V11/V14</f>
        <v>7.476635514018691E-2</v>
      </c>
      <c r="O11" s="18">
        <f>W11/W14</f>
        <v>0.26666666666666666</v>
      </c>
      <c r="S11" t="s">
        <v>35</v>
      </c>
      <c r="T11">
        <v>21</v>
      </c>
      <c r="U11">
        <v>41</v>
      </c>
      <c r="V11">
        <v>24</v>
      </c>
      <c r="W11">
        <v>20</v>
      </c>
      <c r="X11">
        <v>106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2.1000000000000001E-2</v>
      </c>
      <c r="L12" s="18">
        <f>T12/T14</f>
        <v>1.7421602787456445E-2</v>
      </c>
      <c r="M12" s="18">
        <f>U12/U14</f>
        <v>1.8927444794952682E-2</v>
      </c>
      <c r="N12" s="18">
        <f>V12/V14</f>
        <v>2.1806853582554516E-2</v>
      </c>
      <c r="O12" s="18">
        <f>W12/W14</f>
        <v>0.04</v>
      </c>
      <c r="S12" t="s">
        <v>36</v>
      </c>
      <c r="T12">
        <v>5</v>
      </c>
      <c r="U12">
        <v>6</v>
      </c>
      <c r="V12">
        <v>7</v>
      </c>
      <c r="W12">
        <v>3</v>
      </c>
      <c r="X12">
        <v>21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7.0000000000000001E-3</v>
      </c>
      <c r="L13" s="18">
        <f>T13/T14</f>
        <v>3.4843205574912892E-3</v>
      </c>
      <c r="M13" s="18">
        <f>U13/U14</f>
        <v>6.3091482649842269E-3</v>
      </c>
      <c r="N13" s="18">
        <f>V13/V14</f>
        <v>6.2305295950155761E-3</v>
      </c>
      <c r="O13" s="18">
        <f>W13/W14</f>
        <v>2.6666666666666668E-2</v>
      </c>
      <c r="S13" t="s">
        <v>37</v>
      </c>
      <c r="T13">
        <v>1</v>
      </c>
      <c r="U13">
        <v>2</v>
      </c>
      <c r="V13">
        <v>2</v>
      </c>
      <c r="W13">
        <v>2</v>
      </c>
      <c r="X13">
        <v>7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317</v>
      </c>
      <c r="V14">
        <v>321</v>
      </c>
      <c r="W14">
        <v>75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Voter participation in elections is generally high.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171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0.86513486513486515</v>
      </c>
      <c r="D23" s="17">
        <f>L23+L24</f>
        <v>0.91015625</v>
      </c>
      <c r="E23" s="17">
        <f>M23+M24</f>
        <v>0.84090909090909094</v>
      </c>
      <c r="F23" s="17">
        <f>N23+N24</f>
        <v>0.88668555240793201</v>
      </c>
      <c r="G23" s="17">
        <f>O23+O24</f>
        <v>0.72619047619047616</v>
      </c>
      <c r="J23" t="s">
        <v>33</v>
      </c>
      <c r="K23" s="18">
        <f>X23/X28</f>
        <v>0.6063936063936064</v>
      </c>
      <c r="L23" s="18">
        <f>T23/T28</f>
        <v>0.7265625</v>
      </c>
      <c r="M23" s="18">
        <f>U23/U28</f>
        <v>0.55194805194805197</v>
      </c>
      <c r="N23" s="18">
        <f>V23/V28</f>
        <v>0.61756373937677056</v>
      </c>
      <c r="O23" s="18">
        <f>W23/W28</f>
        <v>0.39285714285714285</v>
      </c>
      <c r="S23" t="s">
        <v>33</v>
      </c>
      <c r="T23">
        <v>186</v>
      </c>
      <c r="U23">
        <v>170</v>
      </c>
      <c r="V23">
        <v>218</v>
      </c>
      <c r="W23">
        <v>33</v>
      </c>
      <c r="X23">
        <v>607</v>
      </c>
    </row>
    <row r="24" spans="1:24" x14ac:dyDescent="0.25">
      <c r="B24" s="14" t="s">
        <v>39</v>
      </c>
      <c r="C24" s="17">
        <f>K25</f>
        <v>0.10589410589410589</v>
      </c>
      <c r="D24" s="17">
        <f>L25</f>
        <v>5.078125E-2</v>
      </c>
      <c r="E24" s="17">
        <f>M25</f>
        <v>0.13636363636363635</v>
      </c>
      <c r="F24" s="17">
        <f>N25</f>
        <v>9.0651558073654395E-2</v>
      </c>
      <c r="G24" s="17">
        <f>O25</f>
        <v>0.22619047619047619</v>
      </c>
      <c r="J24" t="s">
        <v>34</v>
      </c>
      <c r="K24" s="18">
        <f>X24/X28</f>
        <v>0.25874125874125875</v>
      </c>
      <c r="L24" s="18">
        <f>T24/T28</f>
        <v>0.18359375</v>
      </c>
      <c r="M24" s="18">
        <f>U24/U28</f>
        <v>0.28896103896103897</v>
      </c>
      <c r="N24" s="18">
        <f>V24/V28</f>
        <v>0.26912181303116145</v>
      </c>
      <c r="O24" s="18">
        <f>W24/W28</f>
        <v>0.33333333333333331</v>
      </c>
      <c r="S24" t="s">
        <v>34</v>
      </c>
      <c r="T24">
        <v>47</v>
      </c>
      <c r="U24">
        <v>89</v>
      </c>
      <c r="V24">
        <v>95</v>
      </c>
      <c r="W24">
        <v>28</v>
      </c>
      <c r="X24">
        <v>259</v>
      </c>
    </row>
    <row r="25" spans="1:24" x14ac:dyDescent="0.25">
      <c r="B25" s="14" t="s">
        <v>40</v>
      </c>
      <c r="C25" s="17">
        <f>K26+K27</f>
        <v>2.8971028971028972E-2</v>
      </c>
      <c r="D25" s="17">
        <f>L26+L27</f>
        <v>3.90625E-2</v>
      </c>
      <c r="E25" s="17">
        <f>M26+M27</f>
        <v>2.2727272727272728E-2</v>
      </c>
      <c r="F25" s="17">
        <f>N26+N27</f>
        <v>2.2662889518413599E-2</v>
      </c>
      <c r="G25" s="17">
        <f>O26+O27</f>
        <v>4.7619047619047616E-2</v>
      </c>
      <c r="J25" t="s">
        <v>35</v>
      </c>
      <c r="K25" s="18">
        <f>X25/X28</f>
        <v>0.10589410589410589</v>
      </c>
      <c r="L25" s="18">
        <f>T25/T28</f>
        <v>5.078125E-2</v>
      </c>
      <c r="M25" s="18">
        <f>U25/U28</f>
        <v>0.13636363636363635</v>
      </c>
      <c r="N25" s="18">
        <f>V25/V28</f>
        <v>9.0651558073654395E-2</v>
      </c>
      <c r="O25" s="18">
        <f>W25/W28</f>
        <v>0.22619047619047619</v>
      </c>
      <c r="S25" t="s">
        <v>35</v>
      </c>
      <c r="T25">
        <v>13</v>
      </c>
      <c r="U25">
        <v>42</v>
      </c>
      <c r="V25">
        <v>32</v>
      </c>
      <c r="W25">
        <v>19</v>
      </c>
      <c r="X25">
        <v>106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2.097902097902098E-2</v>
      </c>
      <c r="L26" s="18">
        <f>T26/T28</f>
        <v>3.515625E-2</v>
      </c>
      <c r="M26" s="18">
        <f>U26/U28</f>
        <v>1.6233766233766232E-2</v>
      </c>
      <c r="N26" s="18">
        <f>V26/V28</f>
        <v>1.4164305949008499E-2</v>
      </c>
      <c r="O26" s="18">
        <f>W26/W28</f>
        <v>2.3809523809523808E-2</v>
      </c>
      <c r="S26" t="s">
        <v>36</v>
      </c>
      <c r="T26">
        <v>9</v>
      </c>
      <c r="U26">
        <v>5</v>
      </c>
      <c r="V26">
        <v>5</v>
      </c>
      <c r="W26">
        <v>2</v>
      </c>
      <c r="X26">
        <v>21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7.992007992007992E-3</v>
      </c>
      <c r="L27" s="18">
        <f>T27/T28</f>
        <v>3.90625E-3</v>
      </c>
      <c r="M27" s="18">
        <f>U27/U28</f>
        <v>6.4935064935064939E-3</v>
      </c>
      <c r="N27" s="18">
        <f>V27/V28</f>
        <v>8.4985835694051E-3</v>
      </c>
      <c r="O27" s="18">
        <f>W27/W28</f>
        <v>2.3809523809523808E-2</v>
      </c>
      <c r="S27" t="s">
        <v>37</v>
      </c>
      <c r="T27">
        <v>1</v>
      </c>
      <c r="U27">
        <v>2</v>
      </c>
      <c r="V27">
        <v>3</v>
      </c>
      <c r="W27">
        <v>2</v>
      </c>
      <c r="X27">
        <v>8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256</v>
      </c>
      <c r="U28">
        <v>308</v>
      </c>
      <c r="V28">
        <v>353</v>
      </c>
      <c r="W28">
        <v>84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Voter participation in elections is generally high.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172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0.86699999999999999</v>
      </c>
      <c r="D38" s="17">
        <f>L38+L39</f>
        <v>0.89160305343511448</v>
      </c>
      <c r="E38" s="17">
        <f>M38+M39</f>
        <v>0.81516587677725116</v>
      </c>
      <c r="F38" s="17">
        <f>N38+N39</f>
        <v>0.82835820895522394</v>
      </c>
      <c r="G38" s="17"/>
      <c r="J38" t="s">
        <v>33</v>
      </c>
      <c r="K38" s="18">
        <f>W38/W43</f>
        <v>0.60699999999999998</v>
      </c>
      <c r="L38" s="18">
        <f>T38/T43</f>
        <v>0.62900763358778622</v>
      </c>
      <c r="M38" s="18">
        <f>U38/U43</f>
        <v>0.58293838862559244</v>
      </c>
      <c r="N38" s="18">
        <f>V38/V43</f>
        <v>0.53731343283582089</v>
      </c>
      <c r="O38" s="18"/>
      <c r="S38" t="s">
        <v>33</v>
      </c>
      <c r="T38">
        <v>412</v>
      </c>
      <c r="U38">
        <v>123</v>
      </c>
      <c r="V38">
        <v>72</v>
      </c>
      <c r="W38">
        <v>607</v>
      </c>
    </row>
    <row r="39" spans="1:23" x14ac:dyDescent="0.25">
      <c r="B39" s="14" t="s">
        <v>39</v>
      </c>
      <c r="C39" s="17">
        <f>K40</f>
        <v>0.106</v>
      </c>
      <c r="D39" s="17">
        <f>L40</f>
        <v>8.8549618320610687E-2</v>
      </c>
      <c r="E39" s="17">
        <f>M40</f>
        <v>0.13270142180094788</v>
      </c>
      <c r="F39" s="17">
        <f>N40</f>
        <v>0.14925373134328357</v>
      </c>
      <c r="G39" s="17"/>
      <c r="J39" t="s">
        <v>34</v>
      </c>
      <c r="K39" s="18">
        <f>W39/W43</f>
        <v>0.26</v>
      </c>
      <c r="L39" s="18">
        <f>T39/T43</f>
        <v>0.26259541984732826</v>
      </c>
      <c r="M39" s="18">
        <f>U39/U43</f>
        <v>0.23222748815165878</v>
      </c>
      <c r="N39" s="18">
        <f>V39/V43</f>
        <v>0.29104477611940299</v>
      </c>
      <c r="O39" s="18"/>
      <c r="S39" t="s">
        <v>34</v>
      </c>
      <c r="T39">
        <v>172</v>
      </c>
      <c r="U39">
        <v>49</v>
      </c>
      <c r="V39">
        <v>39</v>
      </c>
      <c r="W39">
        <v>260</v>
      </c>
    </row>
    <row r="40" spans="1:23" x14ac:dyDescent="0.25">
      <c r="B40" s="14" t="s">
        <v>40</v>
      </c>
      <c r="C40" s="17">
        <f>K41+K42</f>
        <v>2.7E-2</v>
      </c>
      <c r="D40" s="17">
        <f>L41+L42</f>
        <v>1.984732824427481E-2</v>
      </c>
      <c r="E40" s="17">
        <f>M41+M42</f>
        <v>5.2132701421800952E-2</v>
      </c>
      <c r="F40" s="17">
        <f>N41+N42</f>
        <v>2.2388059701492536E-2</v>
      </c>
      <c r="G40" s="17"/>
      <c r="J40" t="s">
        <v>35</v>
      </c>
      <c r="K40" s="18">
        <f>W40/W43</f>
        <v>0.106</v>
      </c>
      <c r="L40" s="18">
        <f>T40/T43</f>
        <v>8.8549618320610687E-2</v>
      </c>
      <c r="M40" s="18">
        <f>U40/U43</f>
        <v>0.13270142180094788</v>
      </c>
      <c r="N40" s="18">
        <f>V40/V43</f>
        <v>0.14925373134328357</v>
      </c>
      <c r="O40" s="18"/>
      <c r="S40" t="s">
        <v>35</v>
      </c>
      <c r="T40">
        <v>58</v>
      </c>
      <c r="U40">
        <v>28</v>
      </c>
      <c r="V40">
        <v>20</v>
      </c>
      <c r="W40">
        <v>106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0.02</v>
      </c>
      <c r="L41" s="18">
        <f>T41/T43</f>
        <v>1.5267175572519083E-2</v>
      </c>
      <c r="M41" s="18">
        <f>U41/U43</f>
        <v>3.3175355450236969E-2</v>
      </c>
      <c r="N41" s="18">
        <f>V41/V43</f>
        <v>2.2388059701492536E-2</v>
      </c>
      <c r="O41" s="18"/>
      <c r="S41" t="s">
        <v>36</v>
      </c>
      <c r="T41">
        <v>10</v>
      </c>
      <c r="U41">
        <v>7</v>
      </c>
      <c r="V41">
        <v>3</v>
      </c>
      <c r="W41">
        <v>20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7.0000000000000001E-3</v>
      </c>
      <c r="L42" s="18">
        <f>T42/T43</f>
        <v>4.5801526717557254E-3</v>
      </c>
      <c r="M42" s="18">
        <f>U42/U43</f>
        <v>1.8957345971563982E-2</v>
      </c>
      <c r="N42" s="18">
        <f>V42/V43</f>
        <v>0</v>
      </c>
      <c r="O42" s="18"/>
      <c r="S42" t="s">
        <v>37</v>
      </c>
      <c r="T42">
        <v>3</v>
      </c>
      <c r="U42">
        <v>4</v>
      </c>
      <c r="V42">
        <v>0</v>
      </c>
      <c r="W42">
        <v>7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655</v>
      </c>
      <c r="U43">
        <v>211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Voter participation in elections is generally high.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173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0.86699999999999999</v>
      </c>
      <c r="D53" s="17">
        <f>L53+L54</f>
        <v>0.85774058577405854</v>
      </c>
      <c r="E53" s="17">
        <f>M53+M54</f>
        <v>0.87547892720306519</v>
      </c>
      <c r="F53" s="17"/>
      <c r="G53" s="17"/>
      <c r="J53" t="s">
        <v>33</v>
      </c>
      <c r="K53" s="18">
        <f>V53/V58</f>
        <v>0.60699999999999998</v>
      </c>
      <c r="L53" s="18">
        <f>T53/T58</f>
        <v>0.57740585774058573</v>
      </c>
      <c r="M53" s="18">
        <f>U53/U58</f>
        <v>0.63409961685823757</v>
      </c>
      <c r="N53" s="18"/>
      <c r="O53" s="18"/>
      <c r="R53" t="s">
        <v>50</v>
      </c>
      <c r="S53" t="s">
        <v>33</v>
      </c>
      <c r="T53">
        <v>276</v>
      </c>
      <c r="U53">
        <v>331</v>
      </c>
      <c r="V53">
        <v>607</v>
      </c>
    </row>
    <row r="54" spans="1:22" x14ac:dyDescent="0.25">
      <c r="B54" s="14" t="s">
        <v>39</v>
      </c>
      <c r="C54" s="17">
        <f>K55</f>
        <v>0.105</v>
      </c>
      <c r="D54" s="17">
        <f>L55</f>
        <v>0.10878661087866109</v>
      </c>
      <c r="E54" s="17">
        <f>M55</f>
        <v>0.10153256704980843</v>
      </c>
      <c r="F54" s="17"/>
      <c r="G54" s="17"/>
      <c r="J54" t="s">
        <v>34</v>
      </c>
      <c r="K54" s="18">
        <f>V54/V58</f>
        <v>0.26</v>
      </c>
      <c r="L54" s="18">
        <f>T54/T58</f>
        <v>0.28033472803347281</v>
      </c>
      <c r="M54" s="18">
        <f>U54/U58</f>
        <v>0.2413793103448276</v>
      </c>
      <c r="N54" s="18"/>
      <c r="O54" s="18"/>
      <c r="S54" t="s">
        <v>34</v>
      </c>
      <c r="T54">
        <v>134</v>
      </c>
      <c r="U54">
        <v>126</v>
      </c>
      <c r="V54">
        <v>260</v>
      </c>
    </row>
    <row r="55" spans="1:22" x14ac:dyDescent="0.25">
      <c r="B55" s="14" t="s">
        <v>40</v>
      </c>
      <c r="C55" s="17">
        <f>K56+K57</f>
        <v>2.8000000000000001E-2</v>
      </c>
      <c r="D55" s="17">
        <f>L56+L57</f>
        <v>3.3472803347280339E-2</v>
      </c>
      <c r="E55" s="17">
        <f>M56+M57</f>
        <v>2.2988505747126436E-2</v>
      </c>
      <c r="F55" s="17"/>
      <c r="G55" s="17"/>
      <c r="J55" t="s">
        <v>35</v>
      </c>
      <c r="K55" s="18">
        <f>V55/V58</f>
        <v>0.105</v>
      </c>
      <c r="L55" s="18">
        <f>T55/T58</f>
        <v>0.10878661087866109</v>
      </c>
      <c r="M55" s="18">
        <f>U55/U58</f>
        <v>0.10153256704980843</v>
      </c>
      <c r="N55" s="18"/>
      <c r="O55" s="18"/>
      <c r="S55" t="s">
        <v>35</v>
      </c>
      <c r="T55">
        <v>52</v>
      </c>
      <c r="U55">
        <v>53</v>
      </c>
      <c r="V55">
        <v>105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2.1000000000000001E-2</v>
      </c>
      <c r="L56" s="18">
        <f>T56/T58</f>
        <v>2.7196652719665274E-2</v>
      </c>
      <c r="M56" s="18">
        <f>U56/U58</f>
        <v>1.532567049808429E-2</v>
      </c>
      <c r="N56" s="18"/>
      <c r="O56" s="18"/>
      <c r="S56" t="s">
        <v>36</v>
      </c>
      <c r="T56">
        <v>13</v>
      </c>
      <c r="U56">
        <v>8</v>
      </c>
      <c r="V56">
        <v>21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7.0000000000000001E-3</v>
      </c>
      <c r="L57" s="18">
        <f>T57/T58</f>
        <v>6.2761506276150627E-3</v>
      </c>
      <c r="M57" s="18">
        <f>U57/U58</f>
        <v>7.6628352490421452E-3</v>
      </c>
      <c r="N57" s="18"/>
      <c r="O57" s="18"/>
      <c r="S57" t="s">
        <v>37</v>
      </c>
      <c r="T57">
        <v>3</v>
      </c>
      <c r="U57">
        <v>4</v>
      </c>
      <c r="V57">
        <v>7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522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Voter participation in elections is generally high.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174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0.86699999999999999</v>
      </c>
      <c r="D68" s="17">
        <f>L68+L69</f>
        <v>0.82872928176795579</v>
      </c>
      <c r="E68" s="17">
        <f>M68+M69</f>
        <v>0.8834951456310679</v>
      </c>
      <c r="F68" s="17">
        <f>N68+N69</f>
        <v>0.8936170212765957</v>
      </c>
      <c r="G68" s="16"/>
      <c r="J68" t="s">
        <v>33</v>
      </c>
      <c r="K68" s="18">
        <f>W68/W73</f>
        <v>0.60699999999999998</v>
      </c>
      <c r="L68" s="18">
        <f>T68/T73</f>
        <v>0.55801104972375692</v>
      </c>
      <c r="M68" s="18">
        <f>U68/U73</f>
        <v>0.6472491909385113</v>
      </c>
      <c r="N68" s="18">
        <f>V68/V73</f>
        <v>0.62310030395136773</v>
      </c>
      <c r="O68" s="18"/>
      <c r="S68" t="s">
        <v>33</v>
      </c>
      <c r="T68">
        <v>202</v>
      </c>
      <c r="U68">
        <v>200</v>
      </c>
      <c r="V68">
        <v>205</v>
      </c>
      <c r="W68">
        <v>607</v>
      </c>
    </row>
    <row r="69" spans="1:23" x14ac:dyDescent="0.25">
      <c r="B69" s="14" t="s">
        <v>39</v>
      </c>
      <c r="C69" s="17">
        <f>K70</f>
        <v>0.106</v>
      </c>
      <c r="D69" s="17">
        <f>L70</f>
        <v>0.13812154696132597</v>
      </c>
      <c r="E69" s="17">
        <f>M70</f>
        <v>9.0614886731391592E-2</v>
      </c>
      <c r="F69" s="17">
        <f>N70</f>
        <v>8.5106382978723402E-2</v>
      </c>
      <c r="G69" s="16"/>
      <c r="J69" t="s">
        <v>34</v>
      </c>
      <c r="K69" s="18">
        <f>W69/W73</f>
        <v>0.26</v>
      </c>
      <c r="L69" s="18">
        <f>T69/T73</f>
        <v>0.27071823204419887</v>
      </c>
      <c r="M69" s="18">
        <f>U69/U73</f>
        <v>0.23624595469255663</v>
      </c>
      <c r="N69" s="18">
        <f>V69/V73</f>
        <v>0.27051671732522797</v>
      </c>
      <c r="O69" s="18"/>
      <c r="S69" t="s">
        <v>34</v>
      </c>
      <c r="T69">
        <v>98</v>
      </c>
      <c r="U69">
        <v>73</v>
      </c>
      <c r="V69">
        <v>89</v>
      </c>
      <c r="W69">
        <v>260</v>
      </c>
    </row>
    <row r="70" spans="1:23" x14ac:dyDescent="0.25">
      <c r="B70" s="14" t="s">
        <v>40</v>
      </c>
      <c r="C70" s="17">
        <f>K71+K72</f>
        <v>2.7E-2</v>
      </c>
      <c r="D70" s="17">
        <f>L71+L72</f>
        <v>3.3149171270718231E-2</v>
      </c>
      <c r="E70" s="17">
        <f>M71+M72</f>
        <v>2.5889967637540454E-2</v>
      </c>
      <c r="F70" s="17">
        <f>N71+N72</f>
        <v>2.1276595744680851E-2</v>
      </c>
      <c r="G70" s="16"/>
      <c r="J70" t="s">
        <v>35</v>
      </c>
      <c r="K70" s="18">
        <f>W70/W73</f>
        <v>0.106</v>
      </c>
      <c r="L70" s="18">
        <f>T70/T73</f>
        <v>0.13812154696132597</v>
      </c>
      <c r="M70" s="18">
        <f>U70/U73</f>
        <v>9.0614886731391592E-2</v>
      </c>
      <c r="N70" s="18">
        <f>V70/V73</f>
        <v>8.5106382978723402E-2</v>
      </c>
      <c r="O70" s="18"/>
      <c r="S70" t="s">
        <v>35</v>
      </c>
      <c r="T70">
        <v>50</v>
      </c>
      <c r="U70">
        <v>28</v>
      </c>
      <c r="V70">
        <v>28</v>
      </c>
      <c r="W70">
        <v>106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0.02</v>
      </c>
      <c r="L71" s="18">
        <f>T71/T73</f>
        <v>1.9337016574585635E-2</v>
      </c>
      <c r="M71" s="18">
        <f>U71/U73</f>
        <v>2.2653721682847898E-2</v>
      </c>
      <c r="N71" s="18">
        <f>V71/V73</f>
        <v>1.82370820668693E-2</v>
      </c>
      <c r="O71" s="18"/>
      <c r="S71" t="s">
        <v>36</v>
      </c>
      <c r="T71">
        <v>7</v>
      </c>
      <c r="U71">
        <v>7</v>
      </c>
      <c r="V71">
        <v>6</v>
      </c>
      <c r="W71">
        <v>20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7.0000000000000001E-3</v>
      </c>
      <c r="L72" s="18">
        <f>T72/T73</f>
        <v>1.3812154696132596E-2</v>
      </c>
      <c r="M72" s="18">
        <f>U72/U73</f>
        <v>3.2362459546925568E-3</v>
      </c>
      <c r="N72" s="18">
        <f>V72/V73</f>
        <v>3.0395136778115501E-3</v>
      </c>
      <c r="O72" s="18"/>
      <c r="S72" t="s">
        <v>37</v>
      </c>
      <c r="T72">
        <v>5</v>
      </c>
      <c r="U72">
        <v>1</v>
      </c>
      <c r="V72">
        <v>1</v>
      </c>
      <c r="W72">
        <v>7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362</v>
      </c>
      <c r="U73">
        <v>309</v>
      </c>
      <c r="V73">
        <v>329</v>
      </c>
      <c r="W73">
        <v>1000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0.86613386613386611</v>
      </c>
      <c r="D83" s="17">
        <f>L83+L84</f>
        <v>0.88256227758007122</v>
      </c>
      <c r="E83" s="17">
        <f>M83+M84</f>
        <v>0.88167938931297707</v>
      </c>
      <c r="F83" s="17">
        <f>N83+N84</f>
        <v>0.82213438735177868</v>
      </c>
      <c r="G83" s="17">
        <f>O83+O84</f>
        <v>0.87804878048780477</v>
      </c>
      <c r="J83" t="s">
        <v>33</v>
      </c>
      <c r="K83" s="18">
        <f>X83/X88</f>
        <v>0.6063936063936064</v>
      </c>
      <c r="L83" s="18">
        <f>T83/T88</f>
        <v>0.65480427046263345</v>
      </c>
      <c r="M83" s="18">
        <f>U83/U88</f>
        <v>0.62595419847328249</v>
      </c>
      <c r="N83" s="18">
        <f>V83/V88</f>
        <v>0.55731225296442688</v>
      </c>
      <c r="O83" s="18">
        <f>W83/W88</f>
        <v>0.57560975609756093</v>
      </c>
      <c r="S83" t="s">
        <v>33</v>
      </c>
      <c r="T83">
        <v>184</v>
      </c>
      <c r="U83">
        <v>164</v>
      </c>
      <c r="V83">
        <v>141</v>
      </c>
      <c r="W83">
        <v>118</v>
      </c>
      <c r="X83">
        <v>607</v>
      </c>
    </row>
    <row r="84" spans="1:24" x14ac:dyDescent="0.25">
      <c r="B84" s="14" t="s">
        <v>39</v>
      </c>
      <c r="C84" s="17">
        <f>K85</f>
        <v>0.10589410589410589</v>
      </c>
      <c r="D84" s="17">
        <f>L85</f>
        <v>8.1850533807829182E-2</v>
      </c>
      <c r="E84" s="17">
        <f>M85</f>
        <v>0.10305343511450382</v>
      </c>
      <c r="F84" s="17">
        <f>N85</f>
        <v>0.13438735177865613</v>
      </c>
      <c r="G84" s="17">
        <f>O85</f>
        <v>0.10731707317073171</v>
      </c>
      <c r="J84" t="s">
        <v>34</v>
      </c>
      <c r="K84" s="18">
        <f>X84/X88</f>
        <v>0.25974025974025972</v>
      </c>
      <c r="L84" s="18">
        <f>T84/T88</f>
        <v>0.22775800711743771</v>
      </c>
      <c r="M84" s="18">
        <f>U84/U88</f>
        <v>0.25572519083969464</v>
      </c>
      <c r="N84" s="18">
        <f>V84/V88</f>
        <v>0.2648221343873518</v>
      </c>
      <c r="O84" s="18">
        <f>W84/W88</f>
        <v>0.30243902439024389</v>
      </c>
      <c r="S84" t="s">
        <v>34</v>
      </c>
      <c r="T84">
        <v>64</v>
      </c>
      <c r="U84">
        <v>67</v>
      </c>
      <c r="V84">
        <v>67</v>
      </c>
      <c r="W84">
        <v>62</v>
      </c>
      <c r="X84">
        <v>260</v>
      </c>
    </row>
    <row r="85" spans="1:24" x14ac:dyDescent="0.25">
      <c r="B85" s="14" t="s">
        <v>40</v>
      </c>
      <c r="C85" s="17">
        <f>K86+K87</f>
        <v>2.7972027972027972E-2</v>
      </c>
      <c r="D85" s="17">
        <f>L86+L87</f>
        <v>3.5587188612099641E-2</v>
      </c>
      <c r="E85" s="17">
        <f>M86+M87</f>
        <v>1.5267175572519083E-2</v>
      </c>
      <c r="F85" s="17">
        <f>N86+N87</f>
        <v>4.3478260869565216E-2</v>
      </c>
      <c r="G85" s="17">
        <f>O86+O87</f>
        <v>1.4634146341463415E-2</v>
      </c>
      <c r="J85" t="s">
        <v>35</v>
      </c>
      <c r="K85" s="18">
        <f>X85/X88</f>
        <v>0.10589410589410589</v>
      </c>
      <c r="L85" s="18">
        <f>T85/T88</f>
        <v>8.1850533807829182E-2</v>
      </c>
      <c r="M85" s="18">
        <f>U85/U88</f>
        <v>0.10305343511450382</v>
      </c>
      <c r="N85" s="18">
        <f>V85/V88</f>
        <v>0.13438735177865613</v>
      </c>
      <c r="O85" s="18">
        <f>W85/W88</f>
        <v>0.10731707317073171</v>
      </c>
      <c r="S85" t="s">
        <v>35</v>
      </c>
      <c r="T85">
        <v>23</v>
      </c>
      <c r="U85">
        <v>27</v>
      </c>
      <c r="V85">
        <v>34</v>
      </c>
      <c r="W85">
        <v>22</v>
      </c>
      <c r="X85">
        <v>106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2.097902097902098E-2</v>
      </c>
      <c r="L86" s="18">
        <f>T86/T88</f>
        <v>2.8469750889679714E-2</v>
      </c>
      <c r="M86" s="18">
        <f>U86/U88</f>
        <v>1.1450381679389313E-2</v>
      </c>
      <c r="N86" s="18">
        <f>V86/V88</f>
        <v>2.766798418972332E-2</v>
      </c>
      <c r="O86" s="18">
        <f>W86/W88</f>
        <v>1.4634146341463415E-2</v>
      </c>
      <c r="S86" t="s">
        <v>36</v>
      </c>
      <c r="T86">
        <v>8</v>
      </c>
      <c r="U86">
        <v>3</v>
      </c>
      <c r="V86">
        <v>7</v>
      </c>
      <c r="W86">
        <v>3</v>
      </c>
      <c r="X86">
        <v>21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6.993006993006993E-3</v>
      </c>
      <c r="L87" s="18">
        <f>T87/T88</f>
        <v>7.1174377224199285E-3</v>
      </c>
      <c r="M87" s="18">
        <f>U87/U88</f>
        <v>3.8167938931297708E-3</v>
      </c>
      <c r="N87" s="18">
        <f>V87/V88</f>
        <v>1.5810276679841896E-2</v>
      </c>
      <c r="O87" s="18">
        <f>W87/W88</f>
        <v>0</v>
      </c>
      <c r="S87" t="s">
        <v>37</v>
      </c>
      <c r="T87">
        <v>2</v>
      </c>
      <c r="U87">
        <v>1</v>
      </c>
      <c r="V87">
        <v>4</v>
      </c>
      <c r="W87">
        <v>0</v>
      </c>
      <c r="X87">
        <v>7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262</v>
      </c>
      <c r="V88">
        <v>253</v>
      </c>
      <c r="W88">
        <v>205</v>
      </c>
      <c r="X88">
        <v>1001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Voter participation in elections is generally high.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175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0.86799999999999999</v>
      </c>
      <c r="D98" s="17">
        <f>L98+L99</f>
        <v>0.92604501607717049</v>
      </c>
      <c r="E98" s="17">
        <f>M98+M99</f>
        <v>0.89494163424124518</v>
      </c>
      <c r="F98" s="17">
        <f>N98+N99</f>
        <v>0.81018518518518512</v>
      </c>
      <c r="G98" s="16"/>
      <c r="J98" t="s">
        <v>33</v>
      </c>
      <c r="K98" s="18">
        <f>W98/W103</f>
        <v>0.60799999999999998</v>
      </c>
      <c r="L98" s="18">
        <f>T98/T103</f>
        <v>0.68810289389067525</v>
      </c>
      <c r="M98" s="18">
        <f>U98/U103</f>
        <v>0.65369649805447472</v>
      </c>
      <c r="N98" s="18">
        <f>V98/V103</f>
        <v>0.52314814814814814</v>
      </c>
      <c r="O98" s="18"/>
      <c r="S98" t="s">
        <v>33</v>
      </c>
      <c r="T98">
        <v>214</v>
      </c>
      <c r="U98">
        <v>168</v>
      </c>
      <c r="V98">
        <v>226</v>
      </c>
      <c r="W98">
        <v>608</v>
      </c>
    </row>
    <row r="99" spans="1:24" x14ac:dyDescent="0.25">
      <c r="B99" s="14" t="s">
        <v>39</v>
      </c>
      <c r="C99" s="17">
        <f>K100</f>
        <v>0.106</v>
      </c>
      <c r="D99" s="17">
        <f>L100</f>
        <v>6.4308681672025719E-2</v>
      </c>
      <c r="E99" s="17">
        <f>M100</f>
        <v>8.5603112840466927E-2</v>
      </c>
      <c r="F99" s="17">
        <f>N100</f>
        <v>0.14814814814814814</v>
      </c>
      <c r="G99" s="16"/>
      <c r="J99" t="s">
        <v>34</v>
      </c>
      <c r="K99" s="18">
        <f>W99/W103</f>
        <v>0.26</v>
      </c>
      <c r="L99" s="18">
        <f>T99/T103</f>
        <v>0.23794212218649519</v>
      </c>
      <c r="M99" s="18">
        <f>U99/U103</f>
        <v>0.24124513618677043</v>
      </c>
      <c r="N99" s="18">
        <f>V99/V103</f>
        <v>0.28703703703703703</v>
      </c>
      <c r="O99" s="18"/>
      <c r="S99" t="s">
        <v>34</v>
      </c>
      <c r="T99">
        <v>74</v>
      </c>
      <c r="U99">
        <v>62</v>
      </c>
      <c r="V99">
        <v>124</v>
      </c>
      <c r="W99">
        <v>260</v>
      </c>
    </row>
    <row r="100" spans="1:24" x14ac:dyDescent="0.25">
      <c r="B100" s="14" t="s">
        <v>40</v>
      </c>
      <c r="C100" s="17">
        <f>K101+K102</f>
        <v>2.6000000000000002E-2</v>
      </c>
      <c r="D100" s="17">
        <f>L101+L102</f>
        <v>9.6463022508038593E-3</v>
      </c>
      <c r="E100" s="17">
        <f>M101+M102</f>
        <v>1.9455252918287938E-2</v>
      </c>
      <c r="F100" s="17">
        <f>N101+N102</f>
        <v>4.1666666666666664E-2</v>
      </c>
      <c r="G100" s="16"/>
      <c r="J100" t="s">
        <v>35</v>
      </c>
      <c r="K100" s="18">
        <f>W100/W103</f>
        <v>0.106</v>
      </c>
      <c r="L100" s="18">
        <f>T100/T103</f>
        <v>6.4308681672025719E-2</v>
      </c>
      <c r="M100" s="18">
        <f>U100/U103</f>
        <v>8.5603112840466927E-2</v>
      </c>
      <c r="N100" s="18">
        <f>V100/V103</f>
        <v>0.14814814814814814</v>
      </c>
      <c r="O100" s="18"/>
      <c r="S100" t="s">
        <v>35</v>
      </c>
      <c r="T100">
        <v>20</v>
      </c>
      <c r="U100">
        <v>22</v>
      </c>
      <c r="V100">
        <v>64</v>
      </c>
      <c r="W100">
        <v>106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0.02</v>
      </c>
      <c r="L101" s="18">
        <f>T101/T103</f>
        <v>3.2154340836012861E-3</v>
      </c>
      <c r="M101" s="18">
        <f>U101/U103</f>
        <v>1.1673151750972763E-2</v>
      </c>
      <c r="N101" s="18">
        <f>V101/V103</f>
        <v>3.7037037037037035E-2</v>
      </c>
      <c r="O101" s="18"/>
      <c r="S101" t="s">
        <v>36</v>
      </c>
      <c r="T101">
        <v>1</v>
      </c>
      <c r="U101">
        <v>3</v>
      </c>
      <c r="V101">
        <v>16</v>
      </c>
      <c r="W101">
        <v>20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6.0000000000000001E-3</v>
      </c>
      <c r="L102" s="18">
        <f>T102/T103</f>
        <v>6.4308681672025723E-3</v>
      </c>
      <c r="M102" s="18">
        <f>U102/U103</f>
        <v>7.7821011673151752E-3</v>
      </c>
      <c r="N102" s="18">
        <f>V102/V103</f>
        <v>4.6296296296296294E-3</v>
      </c>
      <c r="O102" s="18"/>
      <c r="S102" t="s">
        <v>37</v>
      </c>
      <c r="T102">
        <v>2</v>
      </c>
      <c r="U102">
        <v>2</v>
      </c>
      <c r="V102">
        <v>2</v>
      </c>
      <c r="W102">
        <v>6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311</v>
      </c>
      <c r="U103">
        <v>257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Voter participation in elections is generally high.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176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0.86699999999999999</v>
      </c>
      <c r="D113" s="17">
        <f>L113+L114</f>
        <v>0.92913385826771655</v>
      </c>
      <c r="E113" s="17">
        <f>M113+M114</f>
        <v>0.89051094890510951</v>
      </c>
      <c r="F113" s="17">
        <f>N113+N114</f>
        <v>0.84615384615384626</v>
      </c>
      <c r="G113" s="17">
        <f>O113+O114</f>
        <v>0.6974358974358974</v>
      </c>
      <c r="J113" t="s">
        <v>33</v>
      </c>
      <c r="K113" s="18">
        <f>X113/X118</f>
        <v>0.60699999999999998</v>
      </c>
      <c r="L113" s="18">
        <f>T113/T118</f>
        <v>0.71128608923884518</v>
      </c>
      <c r="M113" s="18">
        <f>U113/U118</f>
        <v>0.63990267639902676</v>
      </c>
      <c r="N113" s="18">
        <f>V113/V118</f>
        <v>0.46153846153846156</v>
      </c>
      <c r="O113" s="18">
        <f>W113/W118</f>
        <v>0.34358974358974359</v>
      </c>
      <c r="S113" t="s">
        <v>33</v>
      </c>
      <c r="T113">
        <v>271</v>
      </c>
      <c r="U113">
        <v>263</v>
      </c>
      <c r="V113">
        <v>6</v>
      </c>
      <c r="W113">
        <v>67</v>
      </c>
      <c r="X113">
        <v>607</v>
      </c>
    </row>
    <row r="114" spans="2:24" x14ac:dyDescent="0.25">
      <c r="B114" s="14" t="s">
        <v>39</v>
      </c>
      <c r="C114" s="17">
        <f>K115</f>
        <v>0.106</v>
      </c>
      <c r="D114" s="17">
        <f>L115</f>
        <v>4.9868766404199474E-2</v>
      </c>
      <c r="E114" s="17">
        <f>M115</f>
        <v>8.7591240875912413E-2</v>
      </c>
      <c r="F114" s="17">
        <f>N115</f>
        <v>7.6923076923076927E-2</v>
      </c>
      <c r="G114" s="17">
        <f>O115</f>
        <v>0.25641025641025639</v>
      </c>
      <c r="J114" t="s">
        <v>34</v>
      </c>
      <c r="K114" s="18">
        <f>X114/X118</f>
        <v>0.26</v>
      </c>
      <c r="L114" s="18">
        <f>T114/T118</f>
        <v>0.2178477690288714</v>
      </c>
      <c r="M114" s="18">
        <f>U114/U118</f>
        <v>0.25060827250608275</v>
      </c>
      <c r="N114" s="18">
        <f>V114/V118</f>
        <v>0.38461538461538464</v>
      </c>
      <c r="O114" s="18">
        <f>W114/W118</f>
        <v>0.35384615384615387</v>
      </c>
      <c r="S114" t="s">
        <v>34</v>
      </c>
      <c r="T114">
        <v>83</v>
      </c>
      <c r="U114">
        <v>103</v>
      </c>
      <c r="V114">
        <v>5</v>
      </c>
      <c r="W114">
        <v>69</v>
      </c>
      <c r="X114">
        <v>260</v>
      </c>
    </row>
    <row r="115" spans="2:24" x14ac:dyDescent="0.25">
      <c r="B115" s="14" t="s">
        <v>40</v>
      </c>
      <c r="C115" s="17">
        <f>K116+K117</f>
        <v>2.7E-2</v>
      </c>
      <c r="D115" s="17">
        <f>L116+L117</f>
        <v>2.0997375328083989E-2</v>
      </c>
      <c r="E115" s="17">
        <f>M116+M117</f>
        <v>2.1897810218978103E-2</v>
      </c>
      <c r="F115" s="17">
        <f>N116+N117</f>
        <v>7.6923076923076927E-2</v>
      </c>
      <c r="G115" s="17">
        <f>O116+O117</f>
        <v>4.6153846153846156E-2</v>
      </c>
      <c r="J115" t="s">
        <v>35</v>
      </c>
      <c r="K115" s="18">
        <f>X115/X118</f>
        <v>0.106</v>
      </c>
      <c r="L115" s="18">
        <f>T115/T118</f>
        <v>4.9868766404199474E-2</v>
      </c>
      <c r="M115" s="18">
        <f>U115/U118</f>
        <v>8.7591240875912413E-2</v>
      </c>
      <c r="N115" s="18">
        <f>V115/V118</f>
        <v>7.6923076923076927E-2</v>
      </c>
      <c r="O115" s="18">
        <f>W115/W118</f>
        <v>0.25641025641025639</v>
      </c>
      <c r="S115" t="s">
        <v>35</v>
      </c>
      <c r="T115">
        <v>19</v>
      </c>
      <c r="U115">
        <v>36</v>
      </c>
      <c r="V115">
        <v>1</v>
      </c>
      <c r="W115">
        <v>50</v>
      </c>
      <c r="X115">
        <v>106</v>
      </c>
    </row>
    <row r="116" spans="2:24" x14ac:dyDescent="0.25">
      <c r="J116" t="s">
        <v>36</v>
      </c>
      <c r="K116" s="18">
        <f>X116/X118</f>
        <v>0.02</v>
      </c>
      <c r="L116" s="18">
        <f>T116/T118</f>
        <v>1.8372703412073491E-2</v>
      </c>
      <c r="M116" s="18">
        <f>U116/U118</f>
        <v>1.7031630170316302E-2</v>
      </c>
      <c r="N116" s="18">
        <f>V116/V118</f>
        <v>7.6923076923076927E-2</v>
      </c>
      <c r="O116" s="18">
        <f>W116/W118</f>
        <v>2.564102564102564E-2</v>
      </c>
      <c r="S116" t="s">
        <v>36</v>
      </c>
      <c r="T116">
        <v>7</v>
      </c>
      <c r="U116">
        <v>7</v>
      </c>
      <c r="V116">
        <v>1</v>
      </c>
      <c r="W116">
        <v>5</v>
      </c>
      <c r="X116">
        <v>20</v>
      </c>
    </row>
    <row r="117" spans="2:24" x14ac:dyDescent="0.25">
      <c r="J117" t="s">
        <v>37</v>
      </c>
      <c r="K117" s="18">
        <f>X117/X118</f>
        <v>7.0000000000000001E-3</v>
      </c>
      <c r="L117" s="18">
        <f>T117/T118</f>
        <v>2.6246719160104987E-3</v>
      </c>
      <c r="M117" s="18">
        <f>U117/U118</f>
        <v>4.8661800486618006E-3</v>
      </c>
      <c r="N117" s="18">
        <f>V117/V118</f>
        <v>0</v>
      </c>
      <c r="O117" s="18">
        <f>W117/W118</f>
        <v>2.0512820512820513E-2</v>
      </c>
      <c r="S117" t="s">
        <v>37</v>
      </c>
      <c r="T117">
        <v>1</v>
      </c>
      <c r="U117">
        <v>2</v>
      </c>
      <c r="V117">
        <v>0</v>
      </c>
      <c r="W117">
        <v>4</v>
      </c>
      <c r="X117">
        <v>7</v>
      </c>
    </row>
    <row r="118" spans="2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B675-A04A-F544-AE58-2F8261206737}">
  <dimension ref="A1:X118"/>
  <sheetViews>
    <sheetView showGridLines="0" workbookViewId="0">
      <selection activeCell="A6" sqref="A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Even when there are disagreements about ideology or policy, political leaders and elected officials generally share a common understanding of relevant facts. * 3-point Party Identification Crosstabulation</v>
      </c>
      <c r="R5" s="13" t="s">
        <v>235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0.8541458541458542</v>
      </c>
      <c r="D9" s="17">
        <f>L9+L10</f>
        <v>0.90559440559440563</v>
      </c>
      <c r="E9" s="17">
        <f>M9+M10</f>
        <v>0.8422712933753943</v>
      </c>
      <c r="F9" s="17">
        <f>N9+N10</f>
        <v>0.86024844720496896</v>
      </c>
      <c r="G9" s="17">
        <f>O9+O10</f>
        <v>0.68421052631578949</v>
      </c>
      <c r="J9" t="s">
        <v>33</v>
      </c>
      <c r="K9" s="18">
        <f>X9/X14</f>
        <v>0.60339660339660339</v>
      </c>
      <c r="L9" s="18">
        <f>T9/T14</f>
        <v>0.66783216783216781</v>
      </c>
      <c r="M9" s="18">
        <f>U9/U14</f>
        <v>0.59621451104100942</v>
      </c>
      <c r="N9" s="18">
        <f>V9/V14</f>
        <v>0.59316770186335399</v>
      </c>
      <c r="O9" s="18">
        <f>W9/W14</f>
        <v>0.43421052631578949</v>
      </c>
      <c r="S9" t="s">
        <v>33</v>
      </c>
      <c r="T9">
        <v>191</v>
      </c>
      <c r="U9">
        <v>189</v>
      </c>
      <c r="V9">
        <v>191</v>
      </c>
      <c r="W9">
        <v>33</v>
      </c>
      <c r="X9">
        <v>604</v>
      </c>
    </row>
    <row r="10" spans="1:24" x14ac:dyDescent="0.25">
      <c r="B10" s="14" t="s">
        <v>39</v>
      </c>
      <c r="C10" s="17">
        <f>K11</f>
        <v>0.1038961038961039</v>
      </c>
      <c r="D10" s="17">
        <f>L11</f>
        <v>5.5944055944055944E-2</v>
      </c>
      <c r="E10" s="17">
        <f>M11</f>
        <v>0.10725552050473186</v>
      </c>
      <c r="F10" s="17">
        <f>N11</f>
        <v>0.11490683229813664</v>
      </c>
      <c r="G10" s="17">
        <f>O11</f>
        <v>0.22368421052631579</v>
      </c>
      <c r="J10" t="s">
        <v>34</v>
      </c>
      <c r="K10" s="18">
        <f>X10/X14</f>
        <v>0.25074925074925075</v>
      </c>
      <c r="L10" s="18">
        <f>T10/T14</f>
        <v>0.23776223776223776</v>
      </c>
      <c r="M10" s="18">
        <f>U10/U14</f>
        <v>0.24605678233438485</v>
      </c>
      <c r="N10" s="18">
        <f>V10/V14</f>
        <v>0.26708074534161491</v>
      </c>
      <c r="O10" s="18">
        <f>W10/W14</f>
        <v>0.25</v>
      </c>
      <c r="S10" t="s">
        <v>34</v>
      </c>
      <c r="T10">
        <v>68</v>
      </c>
      <c r="U10">
        <v>78</v>
      </c>
      <c r="V10">
        <v>86</v>
      </c>
      <c r="W10">
        <v>19</v>
      </c>
      <c r="X10">
        <v>251</v>
      </c>
    </row>
    <row r="11" spans="1:24" x14ac:dyDescent="0.25">
      <c r="B11" s="14" t="s">
        <v>40</v>
      </c>
      <c r="C11" s="17">
        <f>K12+K13</f>
        <v>4.195804195804196E-2</v>
      </c>
      <c r="D11" s="17">
        <f>L12+L13</f>
        <v>3.8461538461538464E-2</v>
      </c>
      <c r="E11" s="17">
        <f>M12+M13</f>
        <v>5.0473186119873822E-2</v>
      </c>
      <c r="F11" s="17">
        <f>N12+N13</f>
        <v>2.4844720496894408E-2</v>
      </c>
      <c r="G11" s="17">
        <f>O12+O13</f>
        <v>9.2105263157894732E-2</v>
      </c>
      <c r="J11" t="s">
        <v>35</v>
      </c>
      <c r="K11" s="18">
        <f>X11/X14</f>
        <v>0.1038961038961039</v>
      </c>
      <c r="L11" s="18">
        <f>T11/T14</f>
        <v>5.5944055944055944E-2</v>
      </c>
      <c r="M11" s="18">
        <f>U11/U14</f>
        <v>0.10725552050473186</v>
      </c>
      <c r="N11" s="18">
        <f>V11/V14</f>
        <v>0.11490683229813664</v>
      </c>
      <c r="O11" s="18">
        <f>W11/W14</f>
        <v>0.22368421052631579</v>
      </c>
      <c r="S11" t="s">
        <v>35</v>
      </c>
      <c r="T11">
        <v>16</v>
      </c>
      <c r="U11">
        <v>34</v>
      </c>
      <c r="V11">
        <v>37</v>
      </c>
      <c r="W11">
        <v>17</v>
      </c>
      <c r="X11">
        <v>104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3.1968031968031968E-2</v>
      </c>
      <c r="L12" s="18">
        <f>T12/T14</f>
        <v>2.4475524475524476E-2</v>
      </c>
      <c r="M12" s="18">
        <f>U12/U14</f>
        <v>4.4164037854889593E-2</v>
      </c>
      <c r="N12" s="18">
        <f>V12/V14</f>
        <v>2.1739130434782608E-2</v>
      </c>
      <c r="O12" s="18">
        <f>W12/W14</f>
        <v>5.2631578947368418E-2</v>
      </c>
      <c r="S12" t="s">
        <v>36</v>
      </c>
      <c r="T12">
        <v>7</v>
      </c>
      <c r="U12">
        <v>14</v>
      </c>
      <c r="V12">
        <v>7</v>
      </c>
      <c r="W12">
        <v>4</v>
      </c>
      <c r="X12">
        <v>32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9.99000999000999E-3</v>
      </c>
      <c r="L13" s="18">
        <f>T13/T14</f>
        <v>1.3986013986013986E-2</v>
      </c>
      <c r="M13" s="18">
        <f>U13/U14</f>
        <v>6.3091482649842269E-3</v>
      </c>
      <c r="N13" s="18">
        <f>V13/V14</f>
        <v>3.105590062111801E-3</v>
      </c>
      <c r="O13" s="18">
        <f>W13/W14</f>
        <v>3.9473684210526314E-2</v>
      </c>
      <c r="S13" t="s">
        <v>37</v>
      </c>
      <c r="T13">
        <v>4</v>
      </c>
      <c r="U13">
        <v>2</v>
      </c>
      <c r="V13">
        <v>1</v>
      </c>
      <c r="W13">
        <v>3</v>
      </c>
      <c r="X13">
        <v>10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317</v>
      </c>
      <c r="V14">
        <v>322</v>
      </c>
      <c r="W14">
        <v>76</v>
      </c>
      <c r="X14">
        <v>1001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Even when there are disagreements about ideology or policy, political leaders and elected officials generally share a common understanding of relevant facts.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177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0.85585585585585588</v>
      </c>
      <c r="D23" s="17">
        <f>L23+L24</f>
        <v>0.90588235294117636</v>
      </c>
      <c r="E23" s="17">
        <f>M23+M24</f>
        <v>0.83387622149837137</v>
      </c>
      <c r="F23" s="17">
        <f>N23+N24</f>
        <v>0.88636363636363635</v>
      </c>
      <c r="G23" s="17">
        <f>O23+O24</f>
        <v>0.6588235294117647</v>
      </c>
      <c r="J23" t="s">
        <v>33</v>
      </c>
      <c r="K23" s="18">
        <f>X23/X28</f>
        <v>0.60560560560560561</v>
      </c>
      <c r="L23" s="18">
        <f>T23/T28</f>
        <v>0.73333333333333328</v>
      </c>
      <c r="M23" s="18">
        <f>U23/U28</f>
        <v>0.57328990228013033</v>
      </c>
      <c r="N23" s="18">
        <f>V23/V28</f>
        <v>0.59659090909090906</v>
      </c>
      <c r="O23" s="18">
        <f>W23/W28</f>
        <v>0.37647058823529411</v>
      </c>
      <c r="S23" t="s">
        <v>33</v>
      </c>
      <c r="T23">
        <v>187</v>
      </c>
      <c r="U23">
        <v>176</v>
      </c>
      <c r="V23">
        <v>210</v>
      </c>
      <c r="W23">
        <v>32</v>
      </c>
      <c r="X23">
        <v>605</v>
      </c>
    </row>
    <row r="24" spans="1:24" x14ac:dyDescent="0.25">
      <c r="B24" s="14" t="s">
        <v>39</v>
      </c>
      <c r="C24" s="17">
        <f>K25</f>
        <v>0.1031031031031031</v>
      </c>
      <c r="D24" s="17">
        <f>L25</f>
        <v>6.6666666666666666E-2</v>
      </c>
      <c r="E24" s="17">
        <f>M25</f>
        <v>0.13029315960912052</v>
      </c>
      <c r="F24" s="17">
        <f>N25</f>
        <v>7.6704545454545456E-2</v>
      </c>
      <c r="G24" s="17">
        <f>O25</f>
        <v>0.22352941176470589</v>
      </c>
      <c r="J24" t="s">
        <v>34</v>
      </c>
      <c r="K24" s="18">
        <f>X24/X28</f>
        <v>0.25025025025025027</v>
      </c>
      <c r="L24" s="18">
        <f>T24/T28</f>
        <v>0.17254901960784313</v>
      </c>
      <c r="M24" s="18">
        <f>U24/U28</f>
        <v>0.26058631921824105</v>
      </c>
      <c r="N24" s="18">
        <f>V24/V28</f>
        <v>0.28977272727272729</v>
      </c>
      <c r="O24" s="18">
        <f>W24/W28</f>
        <v>0.28235294117647058</v>
      </c>
      <c r="S24" t="s">
        <v>34</v>
      </c>
      <c r="T24">
        <v>44</v>
      </c>
      <c r="U24">
        <v>80</v>
      </c>
      <c r="V24">
        <v>102</v>
      </c>
      <c r="W24">
        <v>24</v>
      </c>
      <c r="X24">
        <v>250</v>
      </c>
    </row>
    <row r="25" spans="1:24" x14ac:dyDescent="0.25">
      <c r="B25" s="14" t="s">
        <v>40</v>
      </c>
      <c r="C25" s="17">
        <f>K26+K27</f>
        <v>4.1041041041041039E-2</v>
      </c>
      <c r="D25" s="17">
        <f>L26+L27</f>
        <v>2.7450980392156862E-2</v>
      </c>
      <c r="E25" s="17">
        <f>M26+M27</f>
        <v>3.5830618892508145E-2</v>
      </c>
      <c r="F25" s="17">
        <f>N26+N27</f>
        <v>3.6931818181818177E-2</v>
      </c>
      <c r="G25" s="17">
        <f>O26+O27</f>
        <v>0.11764705882352941</v>
      </c>
      <c r="J25" t="s">
        <v>35</v>
      </c>
      <c r="K25" s="18">
        <f>X25/X28</f>
        <v>0.1031031031031031</v>
      </c>
      <c r="L25" s="18">
        <f>T25/T28</f>
        <v>6.6666666666666666E-2</v>
      </c>
      <c r="M25" s="18">
        <f>U25/U28</f>
        <v>0.13029315960912052</v>
      </c>
      <c r="N25" s="18">
        <f>V25/V28</f>
        <v>7.6704545454545456E-2</v>
      </c>
      <c r="O25" s="18">
        <f>W25/W28</f>
        <v>0.22352941176470589</v>
      </c>
      <c r="S25" t="s">
        <v>35</v>
      </c>
      <c r="T25">
        <v>17</v>
      </c>
      <c r="U25">
        <v>40</v>
      </c>
      <c r="V25">
        <v>27</v>
      </c>
      <c r="W25">
        <v>19</v>
      </c>
      <c r="X25">
        <v>103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3.2032032032032032E-2</v>
      </c>
      <c r="L26" s="18">
        <f>T26/T28</f>
        <v>2.3529411764705882E-2</v>
      </c>
      <c r="M26" s="18">
        <f>U26/U28</f>
        <v>1.9543973941368076E-2</v>
      </c>
      <c r="N26" s="18">
        <f>V26/V28</f>
        <v>3.4090909090909088E-2</v>
      </c>
      <c r="O26" s="18">
        <f>W26/W28</f>
        <v>9.4117647058823528E-2</v>
      </c>
      <c r="S26" t="s">
        <v>36</v>
      </c>
      <c r="T26">
        <v>6</v>
      </c>
      <c r="U26">
        <v>6</v>
      </c>
      <c r="V26">
        <v>12</v>
      </c>
      <c r="W26">
        <v>8</v>
      </c>
      <c r="X26">
        <v>32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9.0090090090090089E-3</v>
      </c>
      <c r="L27" s="18">
        <f>T27/T28</f>
        <v>3.9215686274509803E-3</v>
      </c>
      <c r="M27" s="18">
        <f>U27/U28</f>
        <v>1.6286644951140065E-2</v>
      </c>
      <c r="N27" s="18">
        <f>V27/V28</f>
        <v>2.840909090909091E-3</v>
      </c>
      <c r="O27" s="18">
        <f>W27/W28</f>
        <v>2.3529411764705882E-2</v>
      </c>
      <c r="S27" t="s">
        <v>37</v>
      </c>
      <c r="T27">
        <v>1</v>
      </c>
      <c r="U27">
        <v>5</v>
      </c>
      <c r="V27">
        <v>1</v>
      </c>
      <c r="W27">
        <v>2</v>
      </c>
      <c r="X27">
        <v>9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307</v>
      </c>
      <c r="V28">
        <v>352</v>
      </c>
      <c r="W28">
        <v>85</v>
      </c>
      <c r="X28">
        <v>999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Even when there are disagreements about ideology or policy, political leaders and elected officials generally share a common understanding of relevant facts.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178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0.85414585414585409</v>
      </c>
      <c r="D38" s="17">
        <f>L38+L39</f>
        <v>0.86432926829268286</v>
      </c>
      <c r="E38" s="17">
        <f>M38+M39</f>
        <v>0.81132075471698117</v>
      </c>
      <c r="F38" s="17">
        <f>N38+N39</f>
        <v>0.8721804511278195</v>
      </c>
      <c r="G38" s="17"/>
      <c r="J38" t="s">
        <v>33</v>
      </c>
      <c r="K38" s="18">
        <f>W38/W43</f>
        <v>0.60439560439560436</v>
      </c>
      <c r="L38" s="18">
        <f>T38/T43</f>
        <v>0.62804878048780488</v>
      </c>
      <c r="M38" s="18">
        <f>U38/U43</f>
        <v>0.56132075471698117</v>
      </c>
      <c r="N38" s="18">
        <f>V38/V43</f>
        <v>0.55639097744360899</v>
      </c>
      <c r="O38" s="18"/>
      <c r="S38" t="s">
        <v>33</v>
      </c>
      <c r="T38">
        <v>412</v>
      </c>
      <c r="U38">
        <v>119</v>
      </c>
      <c r="V38">
        <v>74</v>
      </c>
      <c r="W38">
        <v>605</v>
      </c>
    </row>
    <row r="39" spans="1:23" x14ac:dyDescent="0.25">
      <c r="B39" s="14" t="s">
        <v>39</v>
      </c>
      <c r="C39" s="17">
        <f>K40</f>
        <v>0.1028971028971029</v>
      </c>
      <c r="D39" s="17">
        <f>L40</f>
        <v>0.10060975609756098</v>
      </c>
      <c r="E39" s="17">
        <f>M40</f>
        <v>0.11792452830188679</v>
      </c>
      <c r="F39" s="17">
        <f>N40</f>
        <v>9.0225563909774431E-2</v>
      </c>
      <c r="G39" s="17"/>
      <c r="J39" t="s">
        <v>34</v>
      </c>
      <c r="K39" s="18">
        <f>W39/W43</f>
        <v>0.24975024975024976</v>
      </c>
      <c r="L39" s="18">
        <f>T39/T43</f>
        <v>0.23628048780487804</v>
      </c>
      <c r="M39" s="18">
        <f>U39/U43</f>
        <v>0.25</v>
      </c>
      <c r="N39" s="18">
        <f>V39/V43</f>
        <v>0.31578947368421051</v>
      </c>
      <c r="O39" s="18"/>
      <c r="S39" t="s">
        <v>34</v>
      </c>
      <c r="T39">
        <v>155</v>
      </c>
      <c r="U39">
        <v>53</v>
      </c>
      <c r="V39">
        <v>42</v>
      </c>
      <c r="W39">
        <v>250</v>
      </c>
    </row>
    <row r="40" spans="1:23" x14ac:dyDescent="0.25">
      <c r="B40" s="14" t="s">
        <v>40</v>
      </c>
      <c r="C40" s="17">
        <f>K41+K42</f>
        <v>4.295704295704296E-2</v>
      </c>
      <c r="D40" s="17">
        <f>L41+L42</f>
        <v>3.5060975609756101E-2</v>
      </c>
      <c r="E40" s="17">
        <f>M41+M42</f>
        <v>7.0754716981132074E-2</v>
      </c>
      <c r="F40" s="17">
        <f>N41+N42</f>
        <v>3.7593984962406013E-2</v>
      </c>
      <c r="G40" s="17"/>
      <c r="J40" t="s">
        <v>35</v>
      </c>
      <c r="K40" s="18">
        <f>W40/W43</f>
        <v>0.1028971028971029</v>
      </c>
      <c r="L40" s="18">
        <f>T40/T43</f>
        <v>0.10060975609756098</v>
      </c>
      <c r="M40" s="18">
        <f>U40/U43</f>
        <v>0.11792452830188679</v>
      </c>
      <c r="N40" s="18">
        <f>V40/V43</f>
        <v>9.0225563909774431E-2</v>
      </c>
      <c r="O40" s="18"/>
      <c r="S40" t="s">
        <v>35</v>
      </c>
      <c r="T40">
        <v>66</v>
      </c>
      <c r="U40">
        <v>25</v>
      </c>
      <c r="V40">
        <v>12</v>
      </c>
      <c r="W40">
        <v>103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3.1968031968031968E-2</v>
      </c>
      <c r="L41" s="18">
        <f>T41/T43</f>
        <v>2.2865853658536585E-2</v>
      </c>
      <c r="M41" s="18">
        <f>U41/U43</f>
        <v>5.6603773584905662E-2</v>
      </c>
      <c r="N41" s="18">
        <f>V41/V43</f>
        <v>3.7593984962406013E-2</v>
      </c>
      <c r="O41" s="18"/>
      <c r="S41" t="s">
        <v>36</v>
      </c>
      <c r="T41">
        <v>15</v>
      </c>
      <c r="U41">
        <v>12</v>
      </c>
      <c r="V41">
        <v>5</v>
      </c>
      <c r="W41">
        <v>32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1.098901098901099E-2</v>
      </c>
      <c r="L42" s="18">
        <f>T42/T43</f>
        <v>1.2195121951219513E-2</v>
      </c>
      <c r="M42" s="18">
        <f>U42/U43</f>
        <v>1.4150943396226415E-2</v>
      </c>
      <c r="N42" s="18">
        <f>V42/V43</f>
        <v>0</v>
      </c>
      <c r="O42" s="18"/>
      <c r="S42" t="s">
        <v>37</v>
      </c>
      <c r="T42">
        <v>8</v>
      </c>
      <c r="U42">
        <v>3</v>
      </c>
      <c r="V42">
        <v>0</v>
      </c>
      <c r="W42">
        <v>11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212</v>
      </c>
      <c r="V43">
        <v>133</v>
      </c>
      <c r="W43">
        <v>1001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Even when there are disagreements about ideology or policy, political leaders and elected officials generally share a common understanding of relevant facts.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179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0.85485485485485491</v>
      </c>
      <c r="D53" s="17">
        <f>L53+L54</f>
        <v>0.83018867924528306</v>
      </c>
      <c r="E53" s="17">
        <f>M53+M54</f>
        <v>0.87739463601532575</v>
      </c>
      <c r="F53" s="17"/>
      <c r="G53" s="17"/>
      <c r="J53" t="s">
        <v>33</v>
      </c>
      <c r="K53" s="18">
        <f>V53/V58</f>
        <v>0.60460460460460463</v>
      </c>
      <c r="L53" s="18">
        <f>T53/T58</f>
        <v>0.58490566037735847</v>
      </c>
      <c r="M53" s="18">
        <f>U53/U58</f>
        <v>0.62260536398467436</v>
      </c>
      <c r="N53" s="18"/>
      <c r="O53" s="18"/>
      <c r="R53" t="s">
        <v>180</v>
      </c>
      <c r="S53" t="s">
        <v>33</v>
      </c>
      <c r="T53">
        <v>279</v>
      </c>
      <c r="U53">
        <v>325</v>
      </c>
      <c r="V53">
        <v>604</v>
      </c>
    </row>
    <row r="54" spans="1:22" x14ac:dyDescent="0.25">
      <c r="B54" s="14" t="s">
        <v>39</v>
      </c>
      <c r="C54" s="17">
        <f>K55</f>
        <v>0.1031031031031031</v>
      </c>
      <c r="D54" s="17">
        <f>L55</f>
        <v>0.11949685534591195</v>
      </c>
      <c r="E54" s="17">
        <f>M55</f>
        <v>8.8122605363984668E-2</v>
      </c>
      <c r="F54" s="17"/>
      <c r="G54" s="17"/>
      <c r="J54" t="s">
        <v>34</v>
      </c>
      <c r="K54" s="18">
        <f>V54/V58</f>
        <v>0.25025025025025027</v>
      </c>
      <c r="L54" s="18">
        <f>T54/T58</f>
        <v>0.24528301886792453</v>
      </c>
      <c r="M54" s="18">
        <f>U54/U58</f>
        <v>0.25478927203065133</v>
      </c>
      <c r="N54" s="18"/>
      <c r="O54" s="18"/>
      <c r="S54" t="s">
        <v>34</v>
      </c>
      <c r="T54">
        <v>117</v>
      </c>
      <c r="U54">
        <v>133</v>
      </c>
      <c r="V54">
        <v>250</v>
      </c>
    </row>
    <row r="55" spans="1:22" x14ac:dyDescent="0.25">
      <c r="B55" s="14" t="s">
        <v>40</v>
      </c>
      <c r="C55" s="17">
        <f>K56+K57</f>
        <v>4.2042042042042038E-2</v>
      </c>
      <c r="D55" s="17">
        <f>L56+L57</f>
        <v>5.0314465408805027E-2</v>
      </c>
      <c r="E55" s="17">
        <f>M56+M57</f>
        <v>3.4482758620689655E-2</v>
      </c>
      <c r="F55" s="17"/>
      <c r="G55" s="17"/>
      <c r="J55" t="s">
        <v>35</v>
      </c>
      <c r="K55" s="18">
        <f>V55/V58</f>
        <v>0.1031031031031031</v>
      </c>
      <c r="L55" s="18">
        <f>T55/T58</f>
        <v>0.11949685534591195</v>
      </c>
      <c r="M55" s="18">
        <f>U55/U58</f>
        <v>8.8122605363984668E-2</v>
      </c>
      <c r="N55" s="18"/>
      <c r="O55" s="18"/>
      <c r="S55" t="s">
        <v>35</v>
      </c>
      <c r="T55">
        <v>57</v>
      </c>
      <c r="U55">
        <v>46</v>
      </c>
      <c r="V55">
        <v>103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3.2032032032032032E-2</v>
      </c>
      <c r="L56" s="18">
        <f>T56/T58</f>
        <v>3.5639412997903561E-2</v>
      </c>
      <c r="M56" s="18">
        <f>U56/U58</f>
        <v>2.8735632183908046E-2</v>
      </c>
      <c r="N56" s="18"/>
      <c r="O56" s="18"/>
      <c r="S56" t="s">
        <v>36</v>
      </c>
      <c r="T56">
        <v>17</v>
      </c>
      <c r="U56">
        <v>15</v>
      </c>
      <c r="V56">
        <v>32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1.001001001001001E-2</v>
      </c>
      <c r="L57" s="18">
        <f>T57/T58</f>
        <v>1.4675052410901468E-2</v>
      </c>
      <c r="M57" s="18">
        <f>U57/U58</f>
        <v>5.7471264367816091E-3</v>
      </c>
      <c r="N57" s="18"/>
      <c r="O57" s="18"/>
      <c r="S57" t="s">
        <v>37</v>
      </c>
      <c r="T57">
        <v>7</v>
      </c>
      <c r="U57">
        <v>3</v>
      </c>
      <c r="V57">
        <v>10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477</v>
      </c>
      <c r="U58">
        <v>522</v>
      </c>
      <c r="V58">
        <v>999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Even when there are disagreements about ideology or policy, political leaders and elected officials generally share a common understanding of relevant facts.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181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0.85571142284569146</v>
      </c>
      <c r="D68" s="17">
        <f>L68+L69</f>
        <v>0.77839335180055402</v>
      </c>
      <c r="E68" s="17">
        <f>M68+M69</f>
        <v>0.8673139158576052</v>
      </c>
      <c r="F68" s="17">
        <f>N68+N69</f>
        <v>0.92987804878048774</v>
      </c>
      <c r="G68" s="16"/>
      <c r="J68" t="s">
        <v>33</v>
      </c>
      <c r="K68" s="18">
        <f>W68/W73</f>
        <v>0.60521042084168342</v>
      </c>
      <c r="L68" s="18">
        <f>T68/T73</f>
        <v>0.52077562326869808</v>
      </c>
      <c r="M68" s="18">
        <f>U68/U73</f>
        <v>0.61488673139158578</v>
      </c>
      <c r="N68" s="18">
        <f>V68/V73</f>
        <v>0.68902439024390238</v>
      </c>
      <c r="O68" s="18"/>
      <c r="S68" t="s">
        <v>33</v>
      </c>
      <c r="T68">
        <v>188</v>
      </c>
      <c r="U68">
        <v>190</v>
      </c>
      <c r="V68">
        <v>226</v>
      </c>
      <c r="W68">
        <v>604</v>
      </c>
    </row>
    <row r="69" spans="1:23" x14ac:dyDescent="0.25">
      <c r="B69" s="14" t="s">
        <v>39</v>
      </c>
      <c r="C69" s="17">
        <f>K70</f>
        <v>0.10220440881763528</v>
      </c>
      <c r="D69" s="17">
        <f>L70</f>
        <v>0.16343490304709141</v>
      </c>
      <c r="E69" s="17">
        <f>M70</f>
        <v>9.0614886731391592E-2</v>
      </c>
      <c r="F69" s="17">
        <f>N70</f>
        <v>4.573170731707317E-2</v>
      </c>
      <c r="G69" s="16"/>
      <c r="J69" t="s">
        <v>34</v>
      </c>
      <c r="K69" s="18">
        <f>W69/W73</f>
        <v>0.25050100200400799</v>
      </c>
      <c r="L69" s="18">
        <f>T69/T73</f>
        <v>0.25761772853185594</v>
      </c>
      <c r="M69" s="18">
        <f>U69/U73</f>
        <v>0.25242718446601942</v>
      </c>
      <c r="N69" s="18">
        <f>V69/V73</f>
        <v>0.24085365853658536</v>
      </c>
      <c r="O69" s="18"/>
      <c r="S69" t="s">
        <v>34</v>
      </c>
      <c r="T69">
        <v>93</v>
      </c>
      <c r="U69">
        <v>78</v>
      </c>
      <c r="V69">
        <v>79</v>
      </c>
      <c r="W69">
        <v>250</v>
      </c>
    </row>
    <row r="70" spans="1:23" x14ac:dyDescent="0.25">
      <c r="B70" s="14" t="s">
        <v>40</v>
      </c>
      <c r="C70" s="17">
        <f>K71+K72</f>
        <v>4.2084168336673347E-2</v>
      </c>
      <c r="D70" s="17">
        <f>L71+L72</f>
        <v>5.817174515235457E-2</v>
      </c>
      <c r="E70" s="17">
        <f>M71+M72</f>
        <v>4.2071197411003236E-2</v>
      </c>
      <c r="F70" s="17">
        <f>N71+N72</f>
        <v>2.4390243902439025E-2</v>
      </c>
      <c r="G70" s="16"/>
      <c r="J70" t="s">
        <v>35</v>
      </c>
      <c r="K70" s="18">
        <f>W70/W73</f>
        <v>0.10220440881763528</v>
      </c>
      <c r="L70" s="18">
        <f>T70/T73</f>
        <v>0.16343490304709141</v>
      </c>
      <c r="M70" s="18">
        <f>U70/U73</f>
        <v>9.0614886731391592E-2</v>
      </c>
      <c r="N70" s="18">
        <f>V70/V73</f>
        <v>4.573170731707317E-2</v>
      </c>
      <c r="O70" s="18"/>
      <c r="S70" t="s">
        <v>35</v>
      </c>
      <c r="T70">
        <v>59</v>
      </c>
      <c r="U70">
        <v>28</v>
      </c>
      <c r="V70">
        <v>15</v>
      </c>
      <c r="W70">
        <v>102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3.2064128256513023E-2</v>
      </c>
      <c r="L71" s="18">
        <f>T71/T73</f>
        <v>5.5401662049861494E-2</v>
      </c>
      <c r="M71" s="18">
        <f>U71/U73</f>
        <v>1.6181229773462782E-2</v>
      </c>
      <c r="N71" s="18">
        <f>V71/V73</f>
        <v>2.1341463414634148E-2</v>
      </c>
      <c r="O71" s="18"/>
      <c r="S71" t="s">
        <v>36</v>
      </c>
      <c r="T71">
        <v>20</v>
      </c>
      <c r="U71">
        <v>5</v>
      </c>
      <c r="V71">
        <v>7</v>
      </c>
      <c r="W71">
        <v>32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1.002004008016032E-2</v>
      </c>
      <c r="L72" s="18">
        <f>T72/T73</f>
        <v>2.7700831024930748E-3</v>
      </c>
      <c r="M72" s="18">
        <f>U72/U73</f>
        <v>2.5889967637540454E-2</v>
      </c>
      <c r="N72" s="18">
        <f>V72/V73</f>
        <v>3.0487804878048782E-3</v>
      </c>
      <c r="O72" s="18"/>
      <c r="S72" t="s">
        <v>37</v>
      </c>
      <c r="T72">
        <v>1</v>
      </c>
      <c r="U72">
        <v>8</v>
      </c>
      <c r="V72">
        <v>1</v>
      </c>
      <c r="W72">
        <v>10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309</v>
      </c>
      <c r="V73">
        <v>328</v>
      </c>
      <c r="W73">
        <v>998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0.85556670010030089</v>
      </c>
      <c r="D83" s="17">
        <f>L83+L84</f>
        <v>0.85460992907801414</v>
      </c>
      <c r="E83" s="17">
        <f>M83+M84</f>
        <v>0.89655172413793105</v>
      </c>
      <c r="F83" s="17">
        <f>N83+N84</f>
        <v>0.85258964143426297</v>
      </c>
      <c r="G83" s="17">
        <f>O83+O84</f>
        <v>0.80788177339901479</v>
      </c>
      <c r="J83" t="s">
        <v>33</v>
      </c>
      <c r="K83" s="18">
        <f>X83/X88</f>
        <v>0.60481444332999001</v>
      </c>
      <c r="L83" s="18">
        <f>T83/T88</f>
        <v>0.62056737588652477</v>
      </c>
      <c r="M83" s="18">
        <f>U83/U88</f>
        <v>0.5977011494252874</v>
      </c>
      <c r="N83" s="18">
        <f>V83/V88</f>
        <v>0.58565737051792832</v>
      </c>
      <c r="O83" s="18">
        <f>W83/W88</f>
        <v>0.61576354679802958</v>
      </c>
      <c r="S83" t="s">
        <v>33</v>
      </c>
      <c r="T83">
        <v>175</v>
      </c>
      <c r="U83">
        <v>156</v>
      </c>
      <c r="V83">
        <v>147</v>
      </c>
      <c r="W83">
        <v>125</v>
      </c>
      <c r="X83">
        <v>603</v>
      </c>
    </row>
    <row r="84" spans="1:24" x14ac:dyDescent="0.25">
      <c r="B84" s="14" t="s">
        <v>39</v>
      </c>
      <c r="C84" s="17">
        <f>K85</f>
        <v>0.10330992978936811</v>
      </c>
      <c r="D84" s="17">
        <f>L85</f>
        <v>9.5744680851063829E-2</v>
      </c>
      <c r="E84" s="17">
        <f>M85</f>
        <v>9.1954022988505746E-2</v>
      </c>
      <c r="F84" s="17">
        <f>N85</f>
        <v>0.11553784860557768</v>
      </c>
      <c r="G84" s="17">
        <f>O85</f>
        <v>0.11330049261083744</v>
      </c>
      <c r="J84" t="s">
        <v>34</v>
      </c>
      <c r="K84" s="18">
        <f>X84/X88</f>
        <v>0.25075225677031093</v>
      </c>
      <c r="L84" s="18">
        <f>T84/T88</f>
        <v>0.23404255319148937</v>
      </c>
      <c r="M84" s="18">
        <f>U84/U88</f>
        <v>0.2988505747126437</v>
      </c>
      <c r="N84" s="18">
        <f>V84/V88</f>
        <v>0.26693227091633465</v>
      </c>
      <c r="O84" s="18">
        <f>W84/W88</f>
        <v>0.19211822660098521</v>
      </c>
      <c r="S84" t="s">
        <v>34</v>
      </c>
      <c r="T84">
        <v>66</v>
      </c>
      <c r="U84">
        <v>78</v>
      </c>
      <c r="V84">
        <v>67</v>
      </c>
      <c r="W84">
        <v>39</v>
      </c>
      <c r="X84">
        <v>250</v>
      </c>
    </row>
    <row r="85" spans="1:24" x14ac:dyDescent="0.25">
      <c r="B85" s="14" t="s">
        <v>40</v>
      </c>
      <c r="C85" s="17">
        <f>K86+K87</f>
        <v>4.1123370110330994E-2</v>
      </c>
      <c r="D85" s="17">
        <f>L86+L87</f>
        <v>4.9645390070921988E-2</v>
      </c>
      <c r="E85" s="17">
        <f>M86+M87</f>
        <v>1.1494252873563218E-2</v>
      </c>
      <c r="F85" s="17">
        <f>N86+N87</f>
        <v>3.1872509960159362E-2</v>
      </c>
      <c r="G85" s="17">
        <f>O86+O87</f>
        <v>7.8817733990147784E-2</v>
      </c>
      <c r="J85" t="s">
        <v>35</v>
      </c>
      <c r="K85" s="18">
        <f>X85/X88</f>
        <v>0.10330992978936811</v>
      </c>
      <c r="L85" s="18">
        <f>T85/T88</f>
        <v>9.5744680851063829E-2</v>
      </c>
      <c r="M85" s="18">
        <f>U85/U88</f>
        <v>9.1954022988505746E-2</v>
      </c>
      <c r="N85" s="18">
        <f>V85/V88</f>
        <v>0.11553784860557768</v>
      </c>
      <c r="O85" s="18">
        <f>W85/W88</f>
        <v>0.11330049261083744</v>
      </c>
      <c r="S85" t="s">
        <v>35</v>
      </c>
      <c r="T85">
        <v>27</v>
      </c>
      <c r="U85">
        <v>24</v>
      </c>
      <c r="V85">
        <v>29</v>
      </c>
      <c r="W85">
        <v>23</v>
      </c>
      <c r="X85">
        <v>103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3.1093279839518557E-2</v>
      </c>
      <c r="L86" s="18">
        <f>T86/T88</f>
        <v>3.5460992907801421E-2</v>
      </c>
      <c r="M86" s="18">
        <f>U86/U88</f>
        <v>1.1494252873563218E-2</v>
      </c>
      <c r="N86" s="18">
        <f>V86/V88</f>
        <v>7.9681274900398405E-3</v>
      </c>
      <c r="O86" s="18">
        <f>W86/W88</f>
        <v>7.8817733990147784E-2</v>
      </c>
      <c r="S86" t="s">
        <v>36</v>
      </c>
      <c r="T86">
        <v>10</v>
      </c>
      <c r="U86">
        <v>3</v>
      </c>
      <c r="V86">
        <v>2</v>
      </c>
      <c r="W86">
        <v>16</v>
      </c>
      <c r="X86">
        <v>31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1.0030090270812437E-2</v>
      </c>
      <c r="L87" s="18">
        <f>T87/T88</f>
        <v>1.4184397163120567E-2</v>
      </c>
      <c r="M87" s="18">
        <f>U87/U88</f>
        <v>0</v>
      </c>
      <c r="N87" s="18">
        <f>V87/V88</f>
        <v>2.3904382470119521E-2</v>
      </c>
      <c r="O87" s="18">
        <f>W87/W88</f>
        <v>0</v>
      </c>
      <c r="S87" t="s">
        <v>37</v>
      </c>
      <c r="T87">
        <v>4</v>
      </c>
      <c r="U87">
        <v>0</v>
      </c>
      <c r="V87">
        <v>6</v>
      </c>
      <c r="W87">
        <v>0</v>
      </c>
      <c r="X87">
        <v>10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282</v>
      </c>
      <c r="U88">
        <v>261</v>
      </c>
      <c r="V88">
        <v>251</v>
      </c>
      <c r="W88">
        <v>203</v>
      </c>
      <c r="X88">
        <v>997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Even when there are disagreements about ideology or policy, political leaders and elected officials generally share a common understanding of relevant facts.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182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0.85585585585585588</v>
      </c>
      <c r="D98" s="17">
        <f>L98+L99</f>
        <v>0.92258064516129035</v>
      </c>
      <c r="E98" s="17">
        <f>M98+M99</f>
        <v>0.86821705426356588</v>
      </c>
      <c r="F98" s="17">
        <f>N98+N99</f>
        <v>0.80046403712296987</v>
      </c>
      <c r="G98" s="16"/>
      <c r="J98" t="s">
        <v>33</v>
      </c>
      <c r="K98" s="18">
        <f>W98/W103</f>
        <v>0.60560560560560561</v>
      </c>
      <c r="L98" s="18">
        <f>T98/T103</f>
        <v>0.7129032258064516</v>
      </c>
      <c r="M98" s="18">
        <f>U98/U103</f>
        <v>0.60465116279069764</v>
      </c>
      <c r="N98" s="18">
        <f>V98/V103</f>
        <v>0.52900232018561488</v>
      </c>
      <c r="O98" s="18"/>
      <c r="S98" t="s">
        <v>33</v>
      </c>
      <c r="T98">
        <v>221</v>
      </c>
      <c r="U98">
        <v>156</v>
      </c>
      <c r="V98">
        <v>228</v>
      </c>
      <c r="W98">
        <v>605</v>
      </c>
    </row>
    <row r="99" spans="1:24" x14ac:dyDescent="0.25">
      <c r="B99" s="14" t="s">
        <v>39</v>
      </c>
      <c r="C99" s="17">
        <f>K100</f>
        <v>0.1031031031031031</v>
      </c>
      <c r="D99" s="17">
        <f>L100</f>
        <v>4.8387096774193547E-2</v>
      </c>
      <c r="E99" s="17">
        <f>M100</f>
        <v>0.10465116279069768</v>
      </c>
      <c r="F99" s="17">
        <f>N100</f>
        <v>0.14153132250580047</v>
      </c>
      <c r="G99" s="16"/>
      <c r="J99" t="s">
        <v>34</v>
      </c>
      <c r="K99" s="18">
        <f>W99/W103</f>
        <v>0.25025025025025027</v>
      </c>
      <c r="L99" s="18">
        <f>T99/T103</f>
        <v>0.20967741935483872</v>
      </c>
      <c r="M99" s="18">
        <f>U99/U103</f>
        <v>0.26356589147286824</v>
      </c>
      <c r="N99" s="18">
        <f>V99/V103</f>
        <v>0.27146171693735499</v>
      </c>
      <c r="O99" s="18"/>
      <c r="S99" t="s">
        <v>34</v>
      </c>
      <c r="T99">
        <v>65</v>
      </c>
      <c r="U99">
        <v>68</v>
      </c>
      <c r="V99">
        <v>117</v>
      </c>
      <c r="W99">
        <v>250</v>
      </c>
    </row>
    <row r="100" spans="1:24" x14ac:dyDescent="0.25">
      <c r="B100" s="14" t="s">
        <v>40</v>
      </c>
      <c r="C100" s="17">
        <f>K101+K102</f>
        <v>4.1041041041041046E-2</v>
      </c>
      <c r="D100" s="17">
        <f>L101+L102</f>
        <v>2.903225806451613E-2</v>
      </c>
      <c r="E100" s="17">
        <f>M101+M102</f>
        <v>2.7131782945736434E-2</v>
      </c>
      <c r="F100" s="17">
        <f>N101+N102</f>
        <v>5.8004640371229696E-2</v>
      </c>
      <c r="G100" s="16"/>
      <c r="J100" t="s">
        <v>35</v>
      </c>
      <c r="K100" s="18">
        <f>W100/W103</f>
        <v>0.1031031031031031</v>
      </c>
      <c r="L100" s="18">
        <f>T100/T103</f>
        <v>4.8387096774193547E-2</v>
      </c>
      <c r="M100" s="18">
        <f>U100/U103</f>
        <v>0.10465116279069768</v>
      </c>
      <c r="N100" s="18">
        <f>V100/V103</f>
        <v>0.14153132250580047</v>
      </c>
      <c r="O100" s="18"/>
      <c r="S100" t="s">
        <v>35</v>
      </c>
      <c r="T100">
        <v>15</v>
      </c>
      <c r="U100">
        <v>27</v>
      </c>
      <c r="V100">
        <v>61</v>
      </c>
      <c r="W100">
        <v>103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3.1031031031031032E-2</v>
      </c>
      <c r="L101" s="18">
        <f>T101/T103</f>
        <v>2.5806451612903226E-2</v>
      </c>
      <c r="M101" s="18">
        <f>U101/U103</f>
        <v>2.3255813953488372E-2</v>
      </c>
      <c r="N101" s="18">
        <f>V101/V103</f>
        <v>3.9443155452436193E-2</v>
      </c>
      <c r="O101" s="18"/>
      <c r="S101" t="s">
        <v>36</v>
      </c>
      <c r="T101">
        <v>8</v>
      </c>
      <c r="U101">
        <v>6</v>
      </c>
      <c r="V101">
        <v>17</v>
      </c>
      <c r="W101">
        <v>31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1.001001001001001E-2</v>
      </c>
      <c r="L102" s="18">
        <f>T102/T103</f>
        <v>3.2258064516129032E-3</v>
      </c>
      <c r="M102" s="18">
        <f>U102/U103</f>
        <v>3.875968992248062E-3</v>
      </c>
      <c r="N102" s="18">
        <f>V102/V103</f>
        <v>1.8561484918793503E-2</v>
      </c>
      <c r="O102" s="18"/>
      <c r="S102" t="s">
        <v>37</v>
      </c>
      <c r="T102">
        <v>1</v>
      </c>
      <c r="U102">
        <v>1</v>
      </c>
      <c r="V102">
        <v>8</v>
      </c>
      <c r="W102">
        <v>10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431</v>
      </c>
      <c r="W103">
        <v>999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Even when there are disagreements about ideology or policy, political leaders and elected officials generally share a common understanding of relevant facts.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183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0.8541458541458542</v>
      </c>
      <c r="D113" s="17">
        <f>L113+L114</f>
        <v>0.9345549738219896</v>
      </c>
      <c r="E113" s="17">
        <f>M113+M114</f>
        <v>0.87104622871046233</v>
      </c>
      <c r="F113" s="17">
        <f>N113+N114</f>
        <v>0.92307692307692313</v>
      </c>
      <c r="G113" s="17">
        <f>O113+O114</f>
        <v>0.65641025641025641</v>
      </c>
      <c r="J113" t="s">
        <v>33</v>
      </c>
      <c r="K113" s="18">
        <f>X113/X118</f>
        <v>0.60339660339660339</v>
      </c>
      <c r="L113" s="18">
        <f>T113/T118</f>
        <v>0.7172774869109948</v>
      </c>
      <c r="M113" s="18">
        <f>U113/U118</f>
        <v>0.61557177615571779</v>
      </c>
      <c r="N113" s="18">
        <f>V113/V118</f>
        <v>0.53846153846153844</v>
      </c>
      <c r="O113" s="18">
        <f>W113/W118</f>
        <v>0.35897435897435898</v>
      </c>
      <c r="S113" t="s">
        <v>33</v>
      </c>
      <c r="T113">
        <v>274</v>
      </c>
      <c r="U113">
        <v>253</v>
      </c>
      <c r="V113">
        <v>7</v>
      </c>
      <c r="W113">
        <v>70</v>
      </c>
      <c r="X113">
        <v>604</v>
      </c>
    </row>
    <row r="114" spans="2:24" x14ac:dyDescent="0.25">
      <c r="B114" s="14" t="s">
        <v>39</v>
      </c>
      <c r="C114" s="17">
        <f>K115</f>
        <v>0.1038961038961039</v>
      </c>
      <c r="D114" s="17">
        <f>L115</f>
        <v>4.712041884816754E-2</v>
      </c>
      <c r="E114" s="17">
        <f>M115</f>
        <v>9.9756690997566913E-2</v>
      </c>
      <c r="F114" s="17">
        <f>N115</f>
        <v>7.6923076923076927E-2</v>
      </c>
      <c r="G114" s="17">
        <f>O115</f>
        <v>0.22564102564102564</v>
      </c>
      <c r="J114" t="s">
        <v>34</v>
      </c>
      <c r="K114" s="18">
        <f>X114/X118</f>
        <v>0.25074925074925075</v>
      </c>
      <c r="L114" s="18">
        <f>T114/T118</f>
        <v>0.21727748691099477</v>
      </c>
      <c r="M114" s="18">
        <f>U114/U118</f>
        <v>0.25547445255474455</v>
      </c>
      <c r="N114" s="18">
        <f>V114/V118</f>
        <v>0.38461538461538464</v>
      </c>
      <c r="O114" s="18">
        <f>W114/W118</f>
        <v>0.29743589743589743</v>
      </c>
      <c r="S114" t="s">
        <v>34</v>
      </c>
      <c r="T114">
        <v>83</v>
      </c>
      <c r="U114">
        <v>105</v>
      </c>
      <c r="V114">
        <v>5</v>
      </c>
      <c r="W114">
        <v>58</v>
      </c>
      <c r="X114">
        <v>251</v>
      </c>
    </row>
    <row r="115" spans="2:24" x14ac:dyDescent="0.25">
      <c r="B115" s="14" t="s">
        <v>40</v>
      </c>
      <c r="C115" s="17">
        <f>K116+K117</f>
        <v>4.195804195804196E-2</v>
      </c>
      <c r="D115" s="17">
        <f>L116+L117</f>
        <v>1.832460732984293E-2</v>
      </c>
      <c r="E115" s="17">
        <f>M116+M117</f>
        <v>2.9197080291970802E-2</v>
      </c>
      <c r="F115" s="17">
        <f>N116+N117</f>
        <v>0</v>
      </c>
      <c r="G115" s="17">
        <f>O116+O117</f>
        <v>0.11794871794871795</v>
      </c>
      <c r="J115" t="s">
        <v>35</v>
      </c>
      <c r="K115" s="18">
        <f>X115/X118</f>
        <v>0.1038961038961039</v>
      </c>
      <c r="L115" s="18">
        <f>T115/T118</f>
        <v>4.712041884816754E-2</v>
      </c>
      <c r="M115" s="18">
        <f>U115/U118</f>
        <v>9.9756690997566913E-2</v>
      </c>
      <c r="N115" s="18">
        <f>V115/V118</f>
        <v>7.6923076923076927E-2</v>
      </c>
      <c r="O115" s="18">
        <f>W115/W118</f>
        <v>0.22564102564102564</v>
      </c>
      <c r="S115" t="s">
        <v>35</v>
      </c>
      <c r="T115">
        <v>18</v>
      </c>
      <c r="U115">
        <v>41</v>
      </c>
      <c r="V115">
        <v>1</v>
      </c>
      <c r="W115">
        <v>44</v>
      </c>
      <c r="X115">
        <v>104</v>
      </c>
    </row>
    <row r="116" spans="2:24" x14ac:dyDescent="0.25">
      <c r="J116" t="s">
        <v>36</v>
      </c>
      <c r="K116" s="18">
        <f>X116/X118</f>
        <v>3.0969030969030968E-2</v>
      </c>
      <c r="L116" s="18">
        <f>T116/T118</f>
        <v>1.5706806282722512E-2</v>
      </c>
      <c r="M116" s="18">
        <f>U116/U118</f>
        <v>2.6763990267639901E-2</v>
      </c>
      <c r="N116" s="18">
        <f>V116/V118</f>
        <v>0</v>
      </c>
      <c r="O116" s="18">
        <f>W116/W118</f>
        <v>7.179487179487179E-2</v>
      </c>
      <c r="S116" t="s">
        <v>36</v>
      </c>
      <c r="T116">
        <v>6</v>
      </c>
      <c r="U116">
        <v>11</v>
      </c>
      <c r="V116">
        <v>0</v>
      </c>
      <c r="W116">
        <v>14</v>
      </c>
      <c r="X116">
        <v>31</v>
      </c>
    </row>
    <row r="117" spans="2:24" x14ac:dyDescent="0.25">
      <c r="J117" t="s">
        <v>37</v>
      </c>
      <c r="K117" s="18">
        <f>X117/X118</f>
        <v>1.098901098901099E-2</v>
      </c>
      <c r="L117" s="18">
        <f>T117/T118</f>
        <v>2.617801047120419E-3</v>
      </c>
      <c r="M117" s="18">
        <f>U117/U118</f>
        <v>2.4330900243309003E-3</v>
      </c>
      <c r="N117" s="18">
        <f>V117/V118</f>
        <v>0</v>
      </c>
      <c r="O117" s="18">
        <f>W117/W118</f>
        <v>4.6153846153846156E-2</v>
      </c>
      <c r="S117" t="s">
        <v>37</v>
      </c>
      <c r="T117">
        <v>1</v>
      </c>
      <c r="U117">
        <v>1</v>
      </c>
      <c r="V117">
        <v>0</v>
      </c>
      <c r="W117">
        <v>9</v>
      </c>
      <c r="X117">
        <v>11</v>
      </c>
    </row>
    <row r="118" spans="2:24" x14ac:dyDescent="0.25">
      <c r="R118" t="s">
        <v>2</v>
      </c>
      <c r="T118">
        <v>382</v>
      </c>
      <c r="U118">
        <v>411</v>
      </c>
      <c r="V118">
        <v>13</v>
      </c>
      <c r="W118">
        <v>195</v>
      </c>
      <c r="X118">
        <v>1001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7D862-4381-4143-AD28-C13FCC08582A}">
  <dimension ref="A1:X118"/>
  <sheetViews>
    <sheetView showGridLines="0" topLeftCell="M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It is a fundamental responsibility for citizens to vote in all elections. * 3-point Party Identification Crosstabulation</v>
      </c>
      <c r="R5" s="13" t="s">
        <v>236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0.84200000000000008</v>
      </c>
      <c r="D9" s="17">
        <f>L9+L10</f>
        <v>0.88811188811188813</v>
      </c>
      <c r="E9" s="17">
        <f>M9+M10</f>
        <v>0.82278481012658222</v>
      </c>
      <c r="F9" s="17">
        <f>N9+N10</f>
        <v>0.88473520249221183</v>
      </c>
      <c r="G9" s="17">
        <f>O9+O10</f>
        <v>0.5714285714285714</v>
      </c>
      <c r="J9" t="s">
        <v>33</v>
      </c>
      <c r="K9" s="18">
        <f>X9/X14</f>
        <v>0.64400000000000002</v>
      </c>
      <c r="L9" s="18">
        <f>T9/T14</f>
        <v>0.66433566433566438</v>
      </c>
      <c r="M9" s="18">
        <f>U9/U14</f>
        <v>0.61708860759493667</v>
      </c>
      <c r="N9" s="18">
        <f>V9/V14</f>
        <v>0.72274143302180682</v>
      </c>
      <c r="O9" s="18">
        <f>W9/W14</f>
        <v>0.35064935064935066</v>
      </c>
      <c r="S9" t="s">
        <v>33</v>
      </c>
      <c r="T9">
        <v>190</v>
      </c>
      <c r="U9">
        <v>195</v>
      </c>
      <c r="V9">
        <v>232</v>
      </c>
      <c r="W9">
        <v>27</v>
      </c>
      <c r="X9">
        <v>644</v>
      </c>
    </row>
    <row r="10" spans="1:24" x14ac:dyDescent="0.25">
      <c r="B10" s="14" t="s">
        <v>39</v>
      </c>
      <c r="C10" s="17">
        <f>K11</f>
        <v>0.11600000000000001</v>
      </c>
      <c r="D10" s="17">
        <f>L11</f>
        <v>9.4405594405594401E-2</v>
      </c>
      <c r="E10" s="17">
        <f>M11</f>
        <v>0.13291139240506328</v>
      </c>
      <c r="F10" s="17">
        <f>N11</f>
        <v>7.7881619937694699E-2</v>
      </c>
      <c r="G10" s="17">
        <f>O11</f>
        <v>0.2857142857142857</v>
      </c>
      <c r="J10" t="s">
        <v>34</v>
      </c>
      <c r="K10" s="18">
        <f>X10/X14</f>
        <v>0.19800000000000001</v>
      </c>
      <c r="L10" s="18">
        <f>T10/T14</f>
        <v>0.22377622377622378</v>
      </c>
      <c r="M10" s="18">
        <f>U10/U14</f>
        <v>0.20569620253164558</v>
      </c>
      <c r="N10" s="18">
        <f>V10/V14</f>
        <v>0.16199376947040497</v>
      </c>
      <c r="O10" s="18">
        <f>W10/W14</f>
        <v>0.22077922077922077</v>
      </c>
      <c r="S10" t="s">
        <v>34</v>
      </c>
      <c r="T10">
        <v>64</v>
      </c>
      <c r="U10">
        <v>65</v>
      </c>
      <c r="V10">
        <v>52</v>
      </c>
      <c r="W10">
        <v>17</v>
      </c>
      <c r="X10">
        <v>198</v>
      </c>
    </row>
    <row r="11" spans="1:24" x14ac:dyDescent="0.25">
      <c r="B11" s="14" t="s">
        <v>40</v>
      </c>
      <c r="C11" s="17">
        <f>K12+K13</f>
        <v>4.2000000000000003E-2</v>
      </c>
      <c r="D11" s="17">
        <f>L12+L13</f>
        <v>1.7482517482517484E-2</v>
      </c>
      <c r="E11" s="17">
        <f>M12+M13</f>
        <v>4.4303797468354431E-2</v>
      </c>
      <c r="F11" s="17">
        <f>N12+N13</f>
        <v>3.7383177570093455E-2</v>
      </c>
      <c r="G11" s="17">
        <f>O12+O13</f>
        <v>0.14285714285714285</v>
      </c>
      <c r="J11" t="s">
        <v>35</v>
      </c>
      <c r="K11" s="18">
        <f>X11/X14</f>
        <v>0.11600000000000001</v>
      </c>
      <c r="L11" s="18">
        <f>T11/T14</f>
        <v>9.4405594405594401E-2</v>
      </c>
      <c r="M11" s="18">
        <f>U11/U14</f>
        <v>0.13291139240506328</v>
      </c>
      <c r="N11" s="18">
        <f>V11/V14</f>
        <v>7.7881619937694699E-2</v>
      </c>
      <c r="O11" s="18">
        <f>W11/W14</f>
        <v>0.2857142857142857</v>
      </c>
      <c r="S11" t="s">
        <v>35</v>
      </c>
      <c r="T11">
        <v>27</v>
      </c>
      <c r="U11">
        <v>42</v>
      </c>
      <c r="V11">
        <v>25</v>
      </c>
      <c r="W11">
        <v>22</v>
      </c>
      <c r="X11">
        <v>116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2.8000000000000001E-2</v>
      </c>
      <c r="L12" s="18">
        <f>T12/T14</f>
        <v>1.3986013986013986E-2</v>
      </c>
      <c r="M12" s="18">
        <f>U12/U14</f>
        <v>3.1645569620253167E-2</v>
      </c>
      <c r="N12" s="18">
        <f>V12/V14</f>
        <v>2.8037383177570093E-2</v>
      </c>
      <c r="O12" s="18">
        <f>W12/W14</f>
        <v>6.4935064935064929E-2</v>
      </c>
      <c r="S12" t="s">
        <v>36</v>
      </c>
      <c r="T12">
        <v>4</v>
      </c>
      <c r="U12">
        <v>10</v>
      </c>
      <c r="V12">
        <v>9</v>
      </c>
      <c r="W12">
        <v>5</v>
      </c>
      <c r="X12">
        <v>28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1.4E-2</v>
      </c>
      <c r="L13" s="18">
        <f>T13/T14</f>
        <v>3.4965034965034965E-3</v>
      </c>
      <c r="M13" s="18">
        <f>U13/U14</f>
        <v>1.2658227848101266E-2</v>
      </c>
      <c r="N13" s="18">
        <f>V13/V14</f>
        <v>9.3457943925233638E-3</v>
      </c>
      <c r="O13" s="18">
        <f>W13/W14</f>
        <v>7.792207792207792E-2</v>
      </c>
      <c r="S13" t="s">
        <v>37</v>
      </c>
      <c r="T13">
        <v>1</v>
      </c>
      <c r="U13">
        <v>4</v>
      </c>
      <c r="V13">
        <v>3</v>
      </c>
      <c r="W13">
        <v>6</v>
      </c>
      <c r="X13">
        <v>14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316</v>
      </c>
      <c r="V14">
        <v>321</v>
      </c>
      <c r="W14">
        <v>77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It is a fundamental responsibility for citizens to vote in all elections.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184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0.83916083916083917</v>
      </c>
      <c r="D23" s="17">
        <f>L23+L24</f>
        <v>0.89019607843137261</v>
      </c>
      <c r="E23" s="17">
        <f>M23+M24</f>
        <v>0.77922077922077926</v>
      </c>
      <c r="F23" s="17">
        <f>N23+N24</f>
        <v>0.90934844192634556</v>
      </c>
      <c r="G23" s="17">
        <f>O23+O24</f>
        <v>0.61176470588235299</v>
      </c>
      <c r="J23" t="s">
        <v>33</v>
      </c>
      <c r="K23" s="18">
        <f>X23/X28</f>
        <v>0.64235764235764237</v>
      </c>
      <c r="L23" s="18">
        <f>T23/T28</f>
        <v>0.67843137254901964</v>
      </c>
      <c r="M23" s="18">
        <f>U23/U28</f>
        <v>0.58441558441558439</v>
      </c>
      <c r="N23" s="18">
        <f>V23/V28</f>
        <v>0.7280453257790368</v>
      </c>
      <c r="O23" s="18">
        <f>W23/W28</f>
        <v>0.38823529411764707</v>
      </c>
      <c r="S23" t="s">
        <v>33</v>
      </c>
      <c r="T23">
        <v>173</v>
      </c>
      <c r="U23">
        <v>180</v>
      </c>
      <c r="V23">
        <v>257</v>
      </c>
      <c r="W23">
        <v>33</v>
      </c>
      <c r="X23">
        <v>643</v>
      </c>
    </row>
    <row r="24" spans="1:24" x14ac:dyDescent="0.25">
      <c r="B24" s="14" t="s">
        <v>39</v>
      </c>
      <c r="C24" s="17">
        <f>K25</f>
        <v>0.11788211788211789</v>
      </c>
      <c r="D24" s="17">
        <f>L25</f>
        <v>8.2352941176470587E-2</v>
      </c>
      <c r="E24" s="17">
        <f>M25</f>
        <v>0.17857142857142858</v>
      </c>
      <c r="F24" s="17">
        <f>N25</f>
        <v>5.9490084985835696E-2</v>
      </c>
      <c r="G24" s="17">
        <f>O25</f>
        <v>0.24705882352941178</v>
      </c>
      <c r="J24" t="s">
        <v>34</v>
      </c>
      <c r="K24" s="18">
        <f>X24/X28</f>
        <v>0.1968031968031968</v>
      </c>
      <c r="L24" s="18">
        <f>T24/T28</f>
        <v>0.21176470588235294</v>
      </c>
      <c r="M24" s="18">
        <f>U24/U28</f>
        <v>0.19480519480519481</v>
      </c>
      <c r="N24" s="18">
        <f>V24/V28</f>
        <v>0.18130311614730879</v>
      </c>
      <c r="O24" s="18">
        <f>W24/W28</f>
        <v>0.22352941176470589</v>
      </c>
      <c r="S24" t="s">
        <v>34</v>
      </c>
      <c r="T24">
        <v>54</v>
      </c>
      <c r="U24">
        <v>60</v>
      </c>
      <c r="V24">
        <v>64</v>
      </c>
      <c r="W24">
        <v>19</v>
      </c>
      <c r="X24">
        <v>197</v>
      </c>
    </row>
    <row r="25" spans="1:24" x14ac:dyDescent="0.25">
      <c r="B25" s="14" t="s">
        <v>40</v>
      </c>
      <c r="C25" s="17">
        <f>K26+K27</f>
        <v>4.295704295704296E-2</v>
      </c>
      <c r="D25" s="17">
        <f>L26+L27</f>
        <v>2.7450980392156862E-2</v>
      </c>
      <c r="E25" s="17">
        <f>M26+M27</f>
        <v>4.2207792207792208E-2</v>
      </c>
      <c r="F25" s="17">
        <f>N26+N27</f>
        <v>3.1161473087818699E-2</v>
      </c>
      <c r="G25" s="17">
        <f>O26+O27</f>
        <v>0.14117647058823529</v>
      </c>
      <c r="J25" t="s">
        <v>35</v>
      </c>
      <c r="K25" s="18">
        <f>X25/X28</f>
        <v>0.11788211788211789</v>
      </c>
      <c r="L25" s="18">
        <f>T25/T28</f>
        <v>8.2352941176470587E-2</v>
      </c>
      <c r="M25" s="18">
        <f>U25/U28</f>
        <v>0.17857142857142858</v>
      </c>
      <c r="N25" s="18">
        <f>V25/V28</f>
        <v>5.9490084985835696E-2</v>
      </c>
      <c r="O25" s="18">
        <f>W25/W28</f>
        <v>0.24705882352941178</v>
      </c>
      <c r="S25" t="s">
        <v>35</v>
      </c>
      <c r="T25">
        <v>21</v>
      </c>
      <c r="U25">
        <v>55</v>
      </c>
      <c r="V25">
        <v>21</v>
      </c>
      <c r="W25">
        <v>21</v>
      </c>
      <c r="X25">
        <v>118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2.7972027972027972E-2</v>
      </c>
      <c r="L26" s="18">
        <f>T26/T28</f>
        <v>1.5686274509803921E-2</v>
      </c>
      <c r="M26" s="18">
        <f>U26/U28</f>
        <v>2.922077922077922E-2</v>
      </c>
      <c r="N26" s="18">
        <f>V26/V28</f>
        <v>1.9830028328611898E-2</v>
      </c>
      <c r="O26" s="18">
        <f>W26/W28</f>
        <v>9.4117647058823528E-2</v>
      </c>
      <c r="S26" t="s">
        <v>36</v>
      </c>
      <c r="T26">
        <v>4</v>
      </c>
      <c r="U26">
        <v>9</v>
      </c>
      <c r="V26">
        <v>7</v>
      </c>
      <c r="W26">
        <v>8</v>
      </c>
      <c r="X26">
        <v>28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1.4985014985014986E-2</v>
      </c>
      <c r="L27" s="18">
        <f>T27/T28</f>
        <v>1.1764705882352941E-2</v>
      </c>
      <c r="M27" s="18">
        <f>U27/U28</f>
        <v>1.2987012987012988E-2</v>
      </c>
      <c r="N27" s="18">
        <f>V27/V28</f>
        <v>1.1331444759206799E-2</v>
      </c>
      <c r="O27" s="18">
        <f>W27/W28</f>
        <v>4.7058823529411764E-2</v>
      </c>
      <c r="S27" t="s">
        <v>37</v>
      </c>
      <c r="T27">
        <v>3</v>
      </c>
      <c r="U27">
        <v>4</v>
      </c>
      <c r="V27">
        <v>4</v>
      </c>
      <c r="W27">
        <v>4</v>
      </c>
      <c r="X27">
        <v>15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It is a fundamental responsibility for citizens to vote in all elections.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185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0.84099999999999997</v>
      </c>
      <c r="D38" s="17">
        <f>L38+L39</f>
        <v>0.85496183206106879</v>
      </c>
      <c r="E38" s="17">
        <f>M38+M39</f>
        <v>0.83886255924170616</v>
      </c>
      <c r="F38" s="17">
        <f>N38+N39</f>
        <v>0.77611940298507465</v>
      </c>
      <c r="G38" s="17"/>
      <c r="J38" t="s">
        <v>33</v>
      </c>
      <c r="K38" s="18">
        <f>W38/W43</f>
        <v>0.64300000000000002</v>
      </c>
      <c r="L38" s="18">
        <f>T38/T43</f>
        <v>0.66259541984732828</v>
      </c>
      <c r="M38" s="18">
        <f>U38/U43</f>
        <v>0.62085308056872035</v>
      </c>
      <c r="N38" s="18">
        <f>V38/V43</f>
        <v>0.58208955223880599</v>
      </c>
      <c r="O38" s="18"/>
      <c r="S38" t="s">
        <v>33</v>
      </c>
      <c r="T38">
        <v>434</v>
      </c>
      <c r="U38">
        <v>131</v>
      </c>
      <c r="V38">
        <v>78</v>
      </c>
      <c r="W38">
        <v>643</v>
      </c>
    </row>
    <row r="39" spans="1:23" x14ac:dyDescent="0.25">
      <c r="B39" s="14" t="s">
        <v>39</v>
      </c>
      <c r="C39" s="17">
        <f>K40</f>
        <v>0.11700000000000001</v>
      </c>
      <c r="D39" s="17">
        <f>L40</f>
        <v>0.10687022900763359</v>
      </c>
      <c r="E39" s="17">
        <f>M40</f>
        <v>0.11374407582938388</v>
      </c>
      <c r="F39" s="17">
        <f>N40</f>
        <v>0.17164179104477612</v>
      </c>
      <c r="G39" s="17"/>
      <c r="J39" t="s">
        <v>34</v>
      </c>
      <c r="K39" s="18">
        <f>W39/W43</f>
        <v>0.19800000000000001</v>
      </c>
      <c r="L39" s="18">
        <f>T39/T43</f>
        <v>0.19236641221374046</v>
      </c>
      <c r="M39" s="18">
        <f>U39/U43</f>
        <v>0.21800947867298578</v>
      </c>
      <c r="N39" s="18">
        <f>V39/V43</f>
        <v>0.19402985074626866</v>
      </c>
      <c r="O39" s="18"/>
      <c r="S39" t="s">
        <v>34</v>
      </c>
      <c r="T39">
        <v>126</v>
      </c>
      <c r="U39">
        <v>46</v>
      </c>
      <c r="V39">
        <v>26</v>
      </c>
      <c r="W39">
        <v>198</v>
      </c>
    </row>
    <row r="40" spans="1:23" x14ac:dyDescent="0.25">
      <c r="B40" s="14" t="s">
        <v>40</v>
      </c>
      <c r="C40" s="17">
        <f>K41+K42</f>
        <v>4.2000000000000003E-2</v>
      </c>
      <c r="D40" s="17">
        <f>L41+L42</f>
        <v>3.8167938931297711E-2</v>
      </c>
      <c r="E40" s="17">
        <f>M41+M42</f>
        <v>4.7393364928909956E-2</v>
      </c>
      <c r="F40" s="17">
        <f>N41+N42</f>
        <v>5.2238805970149252E-2</v>
      </c>
      <c r="G40" s="17"/>
      <c r="J40" t="s">
        <v>35</v>
      </c>
      <c r="K40" s="18">
        <f>W40/W43</f>
        <v>0.11700000000000001</v>
      </c>
      <c r="L40" s="18">
        <f>T40/T43</f>
        <v>0.10687022900763359</v>
      </c>
      <c r="M40" s="18">
        <f>U40/U43</f>
        <v>0.11374407582938388</v>
      </c>
      <c r="N40" s="18">
        <f>V40/V43</f>
        <v>0.17164179104477612</v>
      </c>
      <c r="O40" s="18"/>
      <c r="S40" t="s">
        <v>35</v>
      </c>
      <c r="T40">
        <v>70</v>
      </c>
      <c r="U40">
        <v>24</v>
      </c>
      <c r="V40">
        <v>23</v>
      </c>
      <c r="W40">
        <v>117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2.8000000000000001E-2</v>
      </c>
      <c r="L41" s="18">
        <f>T41/T43</f>
        <v>2.4427480916030534E-2</v>
      </c>
      <c r="M41" s="18">
        <f>U41/U43</f>
        <v>3.3175355450236969E-2</v>
      </c>
      <c r="N41" s="18">
        <f>V41/V43</f>
        <v>3.7313432835820892E-2</v>
      </c>
      <c r="O41" s="18"/>
      <c r="S41" t="s">
        <v>36</v>
      </c>
      <c r="T41">
        <v>16</v>
      </c>
      <c r="U41">
        <v>7</v>
      </c>
      <c r="V41">
        <v>5</v>
      </c>
      <c r="W41">
        <v>28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1.4E-2</v>
      </c>
      <c r="L42" s="18">
        <f>T42/T43</f>
        <v>1.3740458015267175E-2</v>
      </c>
      <c r="M42" s="18">
        <f>U42/U43</f>
        <v>1.4218009478672985E-2</v>
      </c>
      <c r="N42" s="18">
        <f>V42/V43</f>
        <v>1.4925373134328358E-2</v>
      </c>
      <c r="O42" s="18"/>
      <c r="S42" t="s">
        <v>37</v>
      </c>
      <c r="T42">
        <v>9</v>
      </c>
      <c r="U42">
        <v>3</v>
      </c>
      <c r="V42">
        <v>2</v>
      </c>
      <c r="W42">
        <v>14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655</v>
      </c>
      <c r="U43">
        <v>211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It is a fundamental responsibility for citizens to vote in all elections.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186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0.84099999999999997</v>
      </c>
      <c r="D53" s="17">
        <f>L53+L54</f>
        <v>0.84133611691022969</v>
      </c>
      <c r="E53" s="17">
        <f>M53+M54</f>
        <v>0.84069097888675626</v>
      </c>
      <c r="F53" s="17"/>
      <c r="G53" s="17"/>
      <c r="J53" t="s">
        <v>33</v>
      </c>
      <c r="K53" s="18">
        <f>V53/V58</f>
        <v>0.64300000000000002</v>
      </c>
      <c r="L53" s="18">
        <f>T53/T58</f>
        <v>0.62004175365344472</v>
      </c>
      <c r="M53" s="18">
        <f>U53/U58</f>
        <v>0.66410748560460653</v>
      </c>
      <c r="N53" s="18"/>
      <c r="O53" s="18"/>
      <c r="R53" t="s">
        <v>49</v>
      </c>
      <c r="S53" t="s">
        <v>33</v>
      </c>
      <c r="T53">
        <v>297</v>
      </c>
      <c r="U53">
        <v>346</v>
      </c>
      <c r="V53">
        <v>643</v>
      </c>
    </row>
    <row r="54" spans="1:22" x14ac:dyDescent="0.25">
      <c r="B54" s="14" t="s">
        <v>39</v>
      </c>
      <c r="C54" s="17">
        <f>K55</f>
        <v>0.11600000000000001</v>
      </c>
      <c r="D54" s="17">
        <f>L55</f>
        <v>0.1022964509394572</v>
      </c>
      <c r="E54" s="17">
        <f>M55</f>
        <v>0.12859884836852206</v>
      </c>
      <c r="F54" s="17"/>
      <c r="G54" s="17"/>
      <c r="J54" t="s">
        <v>34</v>
      </c>
      <c r="K54" s="18">
        <f>V54/V58</f>
        <v>0.19800000000000001</v>
      </c>
      <c r="L54" s="18">
        <f>T54/T58</f>
        <v>0.22129436325678498</v>
      </c>
      <c r="M54" s="18">
        <f>U54/U58</f>
        <v>0.1765834932821497</v>
      </c>
      <c r="N54" s="18"/>
      <c r="O54" s="18"/>
      <c r="S54" t="s">
        <v>34</v>
      </c>
      <c r="T54">
        <v>106</v>
      </c>
      <c r="U54">
        <v>92</v>
      </c>
      <c r="V54">
        <v>198</v>
      </c>
    </row>
    <row r="55" spans="1:22" x14ac:dyDescent="0.25">
      <c r="B55" s="14" t="s">
        <v>40</v>
      </c>
      <c r="C55" s="17">
        <f>K56+K57</f>
        <v>4.3000000000000003E-2</v>
      </c>
      <c r="D55" s="17">
        <f>L56+L57</f>
        <v>5.6367432150313146E-2</v>
      </c>
      <c r="E55" s="17">
        <f>M56+M57</f>
        <v>3.0710172744721688E-2</v>
      </c>
      <c r="F55" s="17"/>
      <c r="G55" s="17"/>
      <c r="J55" t="s">
        <v>35</v>
      </c>
      <c r="K55" s="18">
        <f>V55/V58</f>
        <v>0.11600000000000001</v>
      </c>
      <c r="L55" s="18">
        <f>T55/T58</f>
        <v>0.1022964509394572</v>
      </c>
      <c r="M55" s="18">
        <f>U55/U58</f>
        <v>0.12859884836852206</v>
      </c>
      <c r="N55" s="18"/>
      <c r="O55" s="18"/>
      <c r="S55" t="s">
        <v>35</v>
      </c>
      <c r="T55">
        <v>49</v>
      </c>
      <c r="U55">
        <v>67</v>
      </c>
      <c r="V55">
        <v>116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2.9000000000000001E-2</v>
      </c>
      <c r="L56" s="18">
        <f>T56/T58</f>
        <v>3.7578288100208766E-2</v>
      </c>
      <c r="M56" s="18">
        <f>U56/U58</f>
        <v>2.1113243761996161E-2</v>
      </c>
      <c r="N56" s="18"/>
      <c r="O56" s="18"/>
      <c r="S56" t="s">
        <v>36</v>
      </c>
      <c r="T56">
        <v>18</v>
      </c>
      <c r="U56">
        <v>11</v>
      </c>
      <c r="V56">
        <v>29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1.4E-2</v>
      </c>
      <c r="L57" s="18">
        <f>T57/T58</f>
        <v>1.8789144050104383E-2</v>
      </c>
      <c r="M57" s="18">
        <f>U57/U58</f>
        <v>9.5969289827255271E-3</v>
      </c>
      <c r="N57" s="18"/>
      <c r="O57" s="18"/>
      <c r="S57" t="s">
        <v>37</v>
      </c>
      <c r="T57">
        <v>9</v>
      </c>
      <c r="U57">
        <v>5</v>
      </c>
      <c r="V57">
        <v>14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479</v>
      </c>
      <c r="U58">
        <v>521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It is a fundamental responsibility for citizens to vote in all elections.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187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0.84015984015984013</v>
      </c>
      <c r="D68" s="17">
        <f>L68+L69</f>
        <v>0.79281767955801108</v>
      </c>
      <c r="E68" s="17">
        <f>M68+M69</f>
        <v>0.84838709677419355</v>
      </c>
      <c r="F68" s="17">
        <f>N68+N69</f>
        <v>0.88449848024316102</v>
      </c>
      <c r="G68" s="16"/>
      <c r="J68" t="s">
        <v>33</v>
      </c>
      <c r="K68" s="18">
        <f>W68/W73</f>
        <v>0.64235764235764237</v>
      </c>
      <c r="L68" s="18">
        <f>T68/T73</f>
        <v>0.53591160220994472</v>
      </c>
      <c r="M68" s="18">
        <f>U68/U73</f>
        <v>0.7129032258064516</v>
      </c>
      <c r="N68" s="18">
        <f>V68/V73</f>
        <v>0.69300911854103342</v>
      </c>
      <c r="O68" s="18"/>
      <c r="S68" t="s">
        <v>33</v>
      </c>
      <c r="T68">
        <v>194</v>
      </c>
      <c r="U68">
        <v>221</v>
      </c>
      <c r="V68">
        <v>228</v>
      </c>
      <c r="W68">
        <v>643</v>
      </c>
    </row>
    <row r="69" spans="1:23" x14ac:dyDescent="0.25">
      <c r="B69" s="14" t="s">
        <v>39</v>
      </c>
      <c r="C69" s="17">
        <f>K70</f>
        <v>0.11788211788211789</v>
      </c>
      <c r="D69" s="17">
        <f>L70</f>
        <v>0.15745856353591159</v>
      </c>
      <c r="E69" s="17">
        <f>M70</f>
        <v>0.11612903225806452</v>
      </c>
      <c r="F69" s="17">
        <f>N70</f>
        <v>7.598784194528875E-2</v>
      </c>
      <c r="G69" s="16"/>
      <c r="J69" t="s">
        <v>34</v>
      </c>
      <c r="K69" s="18">
        <f>W69/W73</f>
        <v>0.19780219780219779</v>
      </c>
      <c r="L69" s="18">
        <f>T69/T73</f>
        <v>0.25690607734806631</v>
      </c>
      <c r="M69" s="18">
        <f>U69/U73</f>
        <v>0.13548387096774195</v>
      </c>
      <c r="N69" s="18">
        <f>V69/V73</f>
        <v>0.19148936170212766</v>
      </c>
      <c r="O69" s="18"/>
      <c r="S69" t="s">
        <v>34</v>
      </c>
      <c r="T69">
        <v>93</v>
      </c>
      <c r="U69">
        <v>42</v>
      </c>
      <c r="V69">
        <v>63</v>
      </c>
      <c r="W69">
        <v>198</v>
      </c>
    </row>
    <row r="70" spans="1:23" x14ac:dyDescent="0.25">
      <c r="B70" s="14" t="s">
        <v>40</v>
      </c>
      <c r="C70" s="17">
        <f>K71+K72</f>
        <v>4.195804195804196E-2</v>
      </c>
      <c r="D70" s="17">
        <f>L71+L72</f>
        <v>4.9723756906077346E-2</v>
      </c>
      <c r="E70" s="17">
        <f>M71+M72</f>
        <v>3.5483870967741936E-2</v>
      </c>
      <c r="F70" s="17">
        <f>N71+N72</f>
        <v>3.9513677811550151E-2</v>
      </c>
      <c r="G70" s="16"/>
      <c r="J70" t="s">
        <v>35</v>
      </c>
      <c r="K70" s="18">
        <f>W70/W73</f>
        <v>0.11788211788211789</v>
      </c>
      <c r="L70" s="18">
        <f>T70/T73</f>
        <v>0.15745856353591159</v>
      </c>
      <c r="M70" s="18">
        <f>U70/U73</f>
        <v>0.11612903225806452</v>
      </c>
      <c r="N70" s="18">
        <f>V70/V73</f>
        <v>7.598784194528875E-2</v>
      </c>
      <c r="O70" s="18"/>
      <c r="S70" t="s">
        <v>35</v>
      </c>
      <c r="T70">
        <v>57</v>
      </c>
      <c r="U70">
        <v>36</v>
      </c>
      <c r="V70">
        <v>25</v>
      </c>
      <c r="W70">
        <v>118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2.7972027972027972E-2</v>
      </c>
      <c r="L71" s="18">
        <f>T71/T73</f>
        <v>2.4861878453038673E-2</v>
      </c>
      <c r="M71" s="18">
        <f>U71/U73</f>
        <v>2.903225806451613E-2</v>
      </c>
      <c r="N71" s="18">
        <f>V71/V73</f>
        <v>3.0395136778115502E-2</v>
      </c>
      <c r="O71" s="18"/>
      <c r="S71" t="s">
        <v>36</v>
      </c>
      <c r="T71">
        <v>9</v>
      </c>
      <c r="U71">
        <v>9</v>
      </c>
      <c r="V71">
        <v>10</v>
      </c>
      <c r="W71">
        <v>28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1.3986013986013986E-2</v>
      </c>
      <c r="L72" s="18">
        <f>T72/T73</f>
        <v>2.4861878453038673E-2</v>
      </c>
      <c r="M72" s="18">
        <f>U72/U73</f>
        <v>6.4516129032258064E-3</v>
      </c>
      <c r="N72" s="18">
        <f>V72/V73</f>
        <v>9.11854103343465E-3</v>
      </c>
      <c r="O72" s="18"/>
      <c r="S72" t="s">
        <v>37</v>
      </c>
      <c r="T72">
        <v>9</v>
      </c>
      <c r="U72">
        <v>2</v>
      </c>
      <c r="V72">
        <v>3</v>
      </c>
      <c r="W72">
        <v>14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362</v>
      </c>
      <c r="U73">
        <v>310</v>
      </c>
      <c r="V73">
        <v>329</v>
      </c>
      <c r="W73">
        <v>1001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0.84152457372116352</v>
      </c>
      <c r="D83" s="17">
        <f>L83+L84</f>
        <v>0.84341637010676151</v>
      </c>
      <c r="E83" s="17">
        <f>M83+M84</f>
        <v>0.85440613026819923</v>
      </c>
      <c r="F83" s="17">
        <f>N83+N84</f>
        <v>0.80952380952380953</v>
      </c>
      <c r="G83" s="17">
        <f>O83+O84</f>
        <v>0.86206896551724133</v>
      </c>
      <c r="J83" t="s">
        <v>33</v>
      </c>
      <c r="K83" s="18">
        <f>X83/X88</f>
        <v>0.64292878635907724</v>
      </c>
      <c r="L83" s="18">
        <f>T83/T88</f>
        <v>0.63701067615658358</v>
      </c>
      <c r="M83" s="18">
        <f>U83/U88</f>
        <v>0.64750957854406133</v>
      </c>
      <c r="N83" s="18">
        <f>V83/V88</f>
        <v>0.63888888888888884</v>
      </c>
      <c r="O83" s="18">
        <f>W83/W88</f>
        <v>0.65024630541871919</v>
      </c>
      <c r="S83" t="s">
        <v>33</v>
      </c>
      <c r="T83">
        <v>179</v>
      </c>
      <c r="U83">
        <v>169</v>
      </c>
      <c r="V83">
        <v>161</v>
      </c>
      <c r="W83">
        <v>132</v>
      </c>
      <c r="X83">
        <v>641</v>
      </c>
    </row>
    <row r="84" spans="1:24" x14ac:dyDescent="0.25">
      <c r="B84" s="14" t="s">
        <v>39</v>
      </c>
      <c r="C84" s="17">
        <f>K85</f>
        <v>0.11634904714142427</v>
      </c>
      <c r="D84" s="17">
        <f>L85</f>
        <v>0.13167259786476868</v>
      </c>
      <c r="E84" s="17">
        <f>M85</f>
        <v>9.9616858237547887E-2</v>
      </c>
      <c r="F84" s="17">
        <f>N85</f>
        <v>0.14285714285714285</v>
      </c>
      <c r="G84" s="17">
        <f>O85</f>
        <v>8.3743842364532015E-2</v>
      </c>
      <c r="J84" t="s">
        <v>34</v>
      </c>
      <c r="K84" s="18">
        <f>X84/X88</f>
        <v>0.19859578736208625</v>
      </c>
      <c r="L84" s="18">
        <f>T84/T88</f>
        <v>0.20640569395017794</v>
      </c>
      <c r="M84" s="18">
        <f>U84/U88</f>
        <v>0.20689655172413793</v>
      </c>
      <c r="N84" s="18">
        <f>V84/V88</f>
        <v>0.17063492063492064</v>
      </c>
      <c r="O84" s="18">
        <f>W84/W88</f>
        <v>0.21182266009852216</v>
      </c>
      <c r="S84" t="s">
        <v>34</v>
      </c>
      <c r="T84">
        <v>58</v>
      </c>
      <c r="U84">
        <v>54</v>
      </c>
      <c r="V84">
        <v>43</v>
      </c>
      <c r="W84">
        <v>43</v>
      </c>
      <c r="X84">
        <v>198</v>
      </c>
    </row>
    <row r="85" spans="1:24" x14ac:dyDescent="0.25">
      <c r="B85" s="14" t="s">
        <v>40</v>
      </c>
      <c r="C85" s="17">
        <f>K86+K87</f>
        <v>4.212637913741224E-2</v>
      </c>
      <c r="D85" s="17">
        <f>L86+L87</f>
        <v>2.491103202846975E-2</v>
      </c>
      <c r="E85" s="17">
        <f>M86+M87</f>
        <v>4.5977011494252873E-2</v>
      </c>
      <c r="F85" s="17">
        <f>N86+N87</f>
        <v>4.7619047619047616E-2</v>
      </c>
      <c r="G85" s="17">
        <f>O86+O87</f>
        <v>5.4187192118226604E-2</v>
      </c>
      <c r="J85" t="s">
        <v>35</v>
      </c>
      <c r="K85" s="18">
        <f>X85/X88</f>
        <v>0.11634904714142427</v>
      </c>
      <c r="L85" s="18">
        <f>T85/T88</f>
        <v>0.13167259786476868</v>
      </c>
      <c r="M85" s="18">
        <f>U85/U88</f>
        <v>9.9616858237547887E-2</v>
      </c>
      <c r="N85" s="18">
        <f>V85/V88</f>
        <v>0.14285714285714285</v>
      </c>
      <c r="O85" s="18">
        <f>W85/W88</f>
        <v>8.3743842364532015E-2</v>
      </c>
      <c r="S85" t="s">
        <v>35</v>
      </c>
      <c r="T85">
        <v>37</v>
      </c>
      <c r="U85">
        <v>26</v>
      </c>
      <c r="V85">
        <v>36</v>
      </c>
      <c r="W85">
        <v>17</v>
      </c>
      <c r="X85">
        <v>116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2.8084252758274825E-2</v>
      </c>
      <c r="L86" s="18">
        <f>T86/T88</f>
        <v>1.4234875444839857E-2</v>
      </c>
      <c r="M86" s="18">
        <f>U86/U88</f>
        <v>3.4482758620689655E-2</v>
      </c>
      <c r="N86" s="18">
        <f>V86/V88</f>
        <v>2.7777777777777776E-2</v>
      </c>
      <c r="O86" s="18">
        <f>W86/W88</f>
        <v>3.9408866995073892E-2</v>
      </c>
      <c r="S86" t="s">
        <v>36</v>
      </c>
      <c r="T86">
        <v>4</v>
      </c>
      <c r="U86">
        <v>9</v>
      </c>
      <c r="V86">
        <v>7</v>
      </c>
      <c r="W86">
        <v>8</v>
      </c>
      <c r="X86">
        <v>28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1.4042126379137413E-2</v>
      </c>
      <c r="L87" s="18">
        <f>T87/T88</f>
        <v>1.0676156583629894E-2</v>
      </c>
      <c r="M87" s="18">
        <f>U87/U88</f>
        <v>1.1494252873563218E-2</v>
      </c>
      <c r="N87" s="18">
        <f>V87/V88</f>
        <v>1.984126984126984E-2</v>
      </c>
      <c r="O87" s="18">
        <f>W87/W88</f>
        <v>1.4778325123152709E-2</v>
      </c>
      <c r="S87" t="s">
        <v>37</v>
      </c>
      <c r="T87">
        <v>3</v>
      </c>
      <c r="U87">
        <v>3</v>
      </c>
      <c r="V87">
        <v>5</v>
      </c>
      <c r="W87">
        <v>3</v>
      </c>
      <c r="X87">
        <v>14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261</v>
      </c>
      <c r="V88">
        <v>252</v>
      </c>
      <c r="W88">
        <v>203</v>
      </c>
      <c r="X88">
        <v>997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It is a fundamental responsibility for citizens to vote in all elections.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188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0.84099999999999997</v>
      </c>
      <c r="D98" s="17">
        <f>L98+L99</f>
        <v>0.92604501607717049</v>
      </c>
      <c r="E98" s="17">
        <f>M98+M99</f>
        <v>0.87596899224806202</v>
      </c>
      <c r="F98" s="17">
        <f>N98+N99</f>
        <v>0.75870069605568435</v>
      </c>
      <c r="G98" s="16"/>
      <c r="J98" t="s">
        <v>33</v>
      </c>
      <c r="K98" s="18">
        <f>W98/W103</f>
        <v>0.64300000000000002</v>
      </c>
      <c r="L98" s="18">
        <f>T98/T103</f>
        <v>0.74276527331189712</v>
      </c>
      <c r="M98" s="18">
        <f>U98/U103</f>
        <v>0.68604651162790697</v>
      </c>
      <c r="N98" s="18">
        <f>V98/V103</f>
        <v>0.54524361948955913</v>
      </c>
      <c r="O98" s="18"/>
      <c r="S98" t="s">
        <v>33</v>
      </c>
      <c r="T98">
        <v>231</v>
      </c>
      <c r="U98">
        <v>177</v>
      </c>
      <c r="V98">
        <v>235</v>
      </c>
      <c r="W98">
        <v>643</v>
      </c>
    </row>
    <row r="99" spans="1:24" x14ac:dyDescent="0.25">
      <c r="B99" s="14" t="s">
        <v>39</v>
      </c>
      <c r="C99" s="17">
        <f>K100</f>
        <v>0.11700000000000001</v>
      </c>
      <c r="D99" s="17">
        <f>L100</f>
        <v>5.1446945337620578E-2</v>
      </c>
      <c r="E99" s="17">
        <f>M100</f>
        <v>9.6899224806201556E-2</v>
      </c>
      <c r="F99" s="17">
        <f>N100</f>
        <v>0.17633410672853828</v>
      </c>
      <c r="G99" s="16"/>
      <c r="J99" t="s">
        <v>34</v>
      </c>
      <c r="K99" s="18">
        <f>W99/W103</f>
        <v>0.19800000000000001</v>
      </c>
      <c r="L99" s="18">
        <f>T99/T103</f>
        <v>0.18327974276527331</v>
      </c>
      <c r="M99" s="18">
        <f>U99/U103</f>
        <v>0.18992248062015504</v>
      </c>
      <c r="N99" s="18">
        <f>V99/V103</f>
        <v>0.21345707656612528</v>
      </c>
      <c r="O99" s="18"/>
      <c r="S99" t="s">
        <v>34</v>
      </c>
      <c r="T99">
        <v>57</v>
      </c>
      <c r="U99">
        <v>49</v>
      </c>
      <c r="V99">
        <v>92</v>
      </c>
      <c r="W99">
        <v>198</v>
      </c>
    </row>
    <row r="100" spans="1:24" x14ac:dyDescent="0.25">
      <c r="B100" s="14" t="s">
        <v>40</v>
      </c>
      <c r="C100" s="17">
        <f>K101+K102</f>
        <v>4.2000000000000003E-2</v>
      </c>
      <c r="D100" s="17">
        <f>L101+L102</f>
        <v>2.2508038585209004E-2</v>
      </c>
      <c r="E100" s="17">
        <f>M101+M102</f>
        <v>2.7131782945736434E-2</v>
      </c>
      <c r="F100" s="17">
        <f>N101+N102</f>
        <v>6.4965197215777259E-2</v>
      </c>
      <c r="G100" s="16"/>
      <c r="J100" t="s">
        <v>35</v>
      </c>
      <c r="K100" s="18">
        <f>W100/W103</f>
        <v>0.11700000000000001</v>
      </c>
      <c r="L100" s="18">
        <f>T100/T103</f>
        <v>5.1446945337620578E-2</v>
      </c>
      <c r="M100" s="18">
        <f>U100/U103</f>
        <v>9.6899224806201556E-2</v>
      </c>
      <c r="N100" s="18">
        <f>V100/V103</f>
        <v>0.17633410672853828</v>
      </c>
      <c r="O100" s="18"/>
      <c r="S100" t="s">
        <v>35</v>
      </c>
      <c r="T100">
        <v>16</v>
      </c>
      <c r="U100">
        <v>25</v>
      </c>
      <c r="V100">
        <v>76</v>
      </c>
      <c r="W100">
        <v>117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2.9000000000000001E-2</v>
      </c>
      <c r="L101" s="18">
        <f>T101/T103</f>
        <v>1.2861736334405145E-2</v>
      </c>
      <c r="M101" s="18">
        <f>U101/U103</f>
        <v>2.3255813953488372E-2</v>
      </c>
      <c r="N101" s="18">
        <f>V101/V103</f>
        <v>4.4083526682134569E-2</v>
      </c>
      <c r="O101" s="18"/>
      <c r="S101" t="s">
        <v>36</v>
      </c>
      <c r="T101">
        <v>4</v>
      </c>
      <c r="U101">
        <v>6</v>
      </c>
      <c r="V101">
        <v>19</v>
      </c>
      <c r="W101">
        <v>29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1.2999999999999999E-2</v>
      </c>
      <c r="L102" s="18">
        <f>T102/T103</f>
        <v>9.6463022508038593E-3</v>
      </c>
      <c r="M102" s="18">
        <f>U102/U103</f>
        <v>3.875968992248062E-3</v>
      </c>
      <c r="N102" s="18">
        <f>V102/V103</f>
        <v>2.0881670533642691E-2</v>
      </c>
      <c r="O102" s="18"/>
      <c r="S102" t="s">
        <v>37</v>
      </c>
      <c r="T102">
        <v>3</v>
      </c>
      <c r="U102">
        <v>1</v>
      </c>
      <c r="V102">
        <v>9</v>
      </c>
      <c r="W102">
        <v>13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311</v>
      </c>
      <c r="U103">
        <v>258</v>
      </c>
      <c r="V103">
        <v>431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It is a fundamental responsibility for citizens to vote in all elections.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189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0.84200000000000008</v>
      </c>
      <c r="D113" s="17">
        <f>L113+L114</f>
        <v>0.93979057591623028</v>
      </c>
      <c r="E113" s="17">
        <f>M113+M114</f>
        <v>0.88807785888077861</v>
      </c>
      <c r="F113" s="17">
        <f>N113+N114</f>
        <v>0.58333333333333326</v>
      </c>
      <c r="G113" s="17">
        <f>O113+O114</f>
        <v>0.56923076923076921</v>
      </c>
      <c r="J113" t="s">
        <v>33</v>
      </c>
      <c r="K113" s="18">
        <f>X113/X118</f>
        <v>0.64400000000000002</v>
      </c>
      <c r="L113" s="18">
        <f>T113/T118</f>
        <v>0.73821989528795806</v>
      </c>
      <c r="M113" s="18">
        <f>U113/U118</f>
        <v>0.71532846715328469</v>
      </c>
      <c r="N113" s="18">
        <f>V113/V118</f>
        <v>0.25</v>
      </c>
      <c r="O113" s="18">
        <f>W113/W118</f>
        <v>0.33333333333333331</v>
      </c>
      <c r="S113" t="s">
        <v>33</v>
      </c>
      <c r="T113">
        <v>282</v>
      </c>
      <c r="U113">
        <v>294</v>
      </c>
      <c r="V113">
        <v>3</v>
      </c>
      <c r="W113">
        <v>65</v>
      </c>
      <c r="X113">
        <v>644</v>
      </c>
    </row>
    <row r="114" spans="2:24" x14ac:dyDescent="0.25">
      <c r="B114" s="14" t="s">
        <v>39</v>
      </c>
      <c r="C114" s="17">
        <f>K115</f>
        <v>0.11700000000000001</v>
      </c>
      <c r="D114" s="17">
        <f>L115</f>
        <v>4.4502617801047119E-2</v>
      </c>
      <c r="E114" s="17">
        <f>M115</f>
        <v>8.5158150851581502E-2</v>
      </c>
      <c r="F114" s="17">
        <f>N115</f>
        <v>0.33333333333333331</v>
      </c>
      <c r="G114" s="17">
        <f>O115</f>
        <v>0.31282051282051282</v>
      </c>
      <c r="J114" t="s">
        <v>34</v>
      </c>
      <c r="K114" s="18">
        <f>X114/X118</f>
        <v>0.19800000000000001</v>
      </c>
      <c r="L114" s="18">
        <f>T114/T118</f>
        <v>0.20157068062827224</v>
      </c>
      <c r="M114" s="18">
        <f>U114/U118</f>
        <v>0.17274939172749393</v>
      </c>
      <c r="N114" s="18">
        <f>V114/V118</f>
        <v>0.33333333333333331</v>
      </c>
      <c r="O114" s="18">
        <f>W114/W118</f>
        <v>0.23589743589743589</v>
      </c>
      <c r="S114" t="s">
        <v>34</v>
      </c>
      <c r="T114">
        <v>77</v>
      </c>
      <c r="U114">
        <v>71</v>
      </c>
      <c r="V114">
        <v>4</v>
      </c>
      <c r="W114">
        <v>46</v>
      </c>
      <c r="X114">
        <v>198</v>
      </c>
    </row>
    <row r="115" spans="2:24" x14ac:dyDescent="0.25">
      <c r="B115" s="14" t="s">
        <v>40</v>
      </c>
      <c r="C115" s="17">
        <f>K116+K117</f>
        <v>4.1000000000000002E-2</v>
      </c>
      <c r="D115" s="17">
        <f>L116+L117</f>
        <v>1.5706806282722512E-2</v>
      </c>
      <c r="E115" s="17">
        <f>M116+M117</f>
        <v>2.6763990267639905E-2</v>
      </c>
      <c r="F115" s="17">
        <f>N116+N117</f>
        <v>8.3333333333333329E-2</v>
      </c>
      <c r="G115" s="17">
        <f>O116+O117</f>
        <v>0.11794871794871795</v>
      </c>
      <c r="J115" t="s">
        <v>35</v>
      </c>
      <c r="K115" s="18">
        <f>X115/X118</f>
        <v>0.11700000000000001</v>
      </c>
      <c r="L115" s="18">
        <f>T115/T118</f>
        <v>4.4502617801047119E-2</v>
      </c>
      <c r="M115" s="18">
        <f>U115/U118</f>
        <v>8.5158150851581502E-2</v>
      </c>
      <c r="N115" s="18">
        <f>V115/V118</f>
        <v>0.33333333333333331</v>
      </c>
      <c r="O115" s="18">
        <f>W115/W118</f>
        <v>0.31282051282051282</v>
      </c>
      <c r="S115" t="s">
        <v>35</v>
      </c>
      <c r="T115">
        <v>17</v>
      </c>
      <c r="U115">
        <v>35</v>
      </c>
      <c r="V115">
        <v>4</v>
      </c>
      <c r="W115">
        <v>61</v>
      </c>
      <c r="X115">
        <v>117</v>
      </c>
    </row>
    <row r="116" spans="2:24" x14ac:dyDescent="0.25">
      <c r="J116" t="s">
        <v>36</v>
      </c>
      <c r="K116" s="18">
        <f>X116/X118</f>
        <v>2.8000000000000001E-2</v>
      </c>
      <c r="L116" s="18">
        <f>T116/T118</f>
        <v>1.5706806282722512E-2</v>
      </c>
      <c r="M116" s="18">
        <f>U116/U118</f>
        <v>2.1897810218978103E-2</v>
      </c>
      <c r="N116" s="18">
        <f>V116/V118</f>
        <v>8.3333333333333329E-2</v>
      </c>
      <c r="O116" s="18">
        <f>W116/W118</f>
        <v>6.1538461538461542E-2</v>
      </c>
      <c r="S116" t="s">
        <v>36</v>
      </c>
      <c r="T116">
        <v>6</v>
      </c>
      <c r="U116">
        <v>9</v>
      </c>
      <c r="V116">
        <v>1</v>
      </c>
      <c r="W116">
        <v>12</v>
      </c>
      <c r="X116">
        <v>28</v>
      </c>
    </row>
    <row r="117" spans="2:24" x14ac:dyDescent="0.25">
      <c r="J117" t="s">
        <v>37</v>
      </c>
      <c r="K117" s="18">
        <f>X117/X118</f>
        <v>1.2999999999999999E-2</v>
      </c>
      <c r="L117" s="18">
        <f>T117/T118</f>
        <v>0</v>
      </c>
      <c r="M117" s="18">
        <f>U117/U118</f>
        <v>4.8661800486618006E-3</v>
      </c>
      <c r="N117" s="18">
        <f>V117/V118</f>
        <v>0</v>
      </c>
      <c r="O117" s="18">
        <f>W117/W118</f>
        <v>5.6410256410256411E-2</v>
      </c>
      <c r="S117" t="s">
        <v>37</v>
      </c>
      <c r="T117">
        <v>0</v>
      </c>
      <c r="U117">
        <v>2</v>
      </c>
      <c r="V117">
        <v>0</v>
      </c>
      <c r="W117">
        <v>11</v>
      </c>
      <c r="X117">
        <v>13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711E-C693-3841-A1F4-80CB66C56A01}">
  <dimension ref="A1:X118"/>
  <sheetViews>
    <sheetView showGridLines="0" topLeftCell="J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The way electoral districts are drawn doesn't consistently favor one political party over the other. * 3-point Party Identification Crosstabulation</v>
      </c>
      <c r="R5" s="13" t="s">
        <v>237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0.83499999999999996</v>
      </c>
      <c r="D9" s="17">
        <f>L9+L10</f>
        <v>0.88501742160278751</v>
      </c>
      <c r="E9" s="17">
        <f>M9+M10</f>
        <v>0.81072555205047325</v>
      </c>
      <c r="F9" s="17">
        <f>N9+N10</f>
        <v>0.84423676012461057</v>
      </c>
      <c r="G9" s="17">
        <f>O9+O10</f>
        <v>0.70666666666666667</v>
      </c>
      <c r="J9" t="s">
        <v>33</v>
      </c>
      <c r="K9" s="18">
        <f>X9/X14</f>
        <v>0.627</v>
      </c>
      <c r="L9" s="18">
        <f>T9/T14</f>
        <v>0.68641114982578399</v>
      </c>
      <c r="M9" s="18">
        <f>U9/U14</f>
        <v>0.63406940063091488</v>
      </c>
      <c r="N9" s="18">
        <f>V9/V14</f>
        <v>0.58566978193146413</v>
      </c>
      <c r="O9" s="18">
        <f>W9/W14</f>
        <v>0.54666666666666663</v>
      </c>
      <c r="S9" t="s">
        <v>33</v>
      </c>
      <c r="T9">
        <v>197</v>
      </c>
      <c r="U9">
        <v>201</v>
      </c>
      <c r="V9">
        <v>188</v>
      </c>
      <c r="W9">
        <v>41</v>
      </c>
      <c r="X9">
        <v>627</v>
      </c>
    </row>
    <row r="10" spans="1:24" x14ac:dyDescent="0.25">
      <c r="B10" s="14" t="s">
        <v>39</v>
      </c>
      <c r="C10" s="17">
        <f>K11</f>
        <v>0.13</v>
      </c>
      <c r="D10" s="17">
        <f>L11</f>
        <v>8.7108013937282236E-2</v>
      </c>
      <c r="E10" s="17">
        <f>M11</f>
        <v>0.15141955835962145</v>
      </c>
      <c r="F10" s="17">
        <f>N11</f>
        <v>0.12461059190031153</v>
      </c>
      <c r="G10" s="17">
        <f>O11</f>
        <v>0.22666666666666666</v>
      </c>
      <c r="J10" t="s">
        <v>34</v>
      </c>
      <c r="K10" s="18">
        <f>X10/X14</f>
        <v>0.20799999999999999</v>
      </c>
      <c r="L10" s="18">
        <f>T10/T14</f>
        <v>0.19860627177700349</v>
      </c>
      <c r="M10" s="18">
        <f>U10/U14</f>
        <v>0.17665615141955837</v>
      </c>
      <c r="N10" s="18">
        <f>V10/V14</f>
        <v>0.25856697819314639</v>
      </c>
      <c r="O10" s="18">
        <f>W10/W14</f>
        <v>0.16</v>
      </c>
      <c r="S10" t="s">
        <v>34</v>
      </c>
      <c r="T10">
        <v>57</v>
      </c>
      <c r="U10">
        <v>56</v>
      </c>
      <c r="V10">
        <v>83</v>
      </c>
      <c r="W10">
        <v>12</v>
      </c>
      <c r="X10">
        <v>208</v>
      </c>
    </row>
    <row r="11" spans="1:24" x14ac:dyDescent="0.25">
      <c r="B11" s="14" t="s">
        <v>40</v>
      </c>
      <c r="C11" s="17">
        <f>K12+K13</f>
        <v>3.4999999999999996E-2</v>
      </c>
      <c r="D11" s="17">
        <f>L12+L13</f>
        <v>2.7874564459930314E-2</v>
      </c>
      <c r="E11" s="17">
        <f>M12+M13</f>
        <v>3.7854889589905363E-2</v>
      </c>
      <c r="F11" s="17">
        <f>N12+N13</f>
        <v>3.1152647975077878E-2</v>
      </c>
      <c r="G11" s="17">
        <f>O12+O13</f>
        <v>6.6666666666666666E-2</v>
      </c>
      <c r="J11" t="s">
        <v>35</v>
      </c>
      <c r="K11" s="18">
        <f>X11/X14</f>
        <v>0.13</v>
      </c>
      <c r="L11" s="18">
        <f>T11/T14</f>
        <v>8.7108013937282236E-2</v>
      </c>
      <c r="M11" s="18">
        <f>U11/U14</f>
        <v>0.15141955835962145</v>
      </c>
      <c r="N11" s="18">
        <f>V11/V14</f>
        <v>0.12461059190031153</v>
      </c>
      <c r="O11" s="18">
        <f>W11/W14</f>
        <v>0.22666666666666666</v>
      </c>
      <c r="S11" t="s">
        <v>35</v>
      </c>
      <c r="T11">
        <v>25</v>
      </c>
      <c r="U11">
        <v>48</v>
      </c>
      <c r="V11">
        <v>40</v>
      </c>
      <c r="W11">
        <v>17</v>
      </c>
      <c r="X11">
        <v>130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2.1999999999999999E-2</v>
      </c>
      <c r="L12" s="18">
        <f>T12/T14</f>
        <v>1.7421602787456445E-2</v>
      </c>
      <c r="M12" s="18">
        <f>U12/U14</f>
        <v>2.8391167192429023E-2</v>
      </c>
      <c r="N12" s="18">
        <f>V12/V14</f>
        <v>1.8691588785046728E-2</v>
      </c>
      <c r="O12" s="18">
        <f>W12/W14</f>
        <v>2.6666666666666668E-2</v>
      </c>
      <c r="S12" t="s">
        <v>36</v>
      </c>
      <c r="T12">
        <v>5</v>
      </c>
      <c r="U12">
        <v>9</v>
      </c>
      <c r="V12">
        <v>6</v>
      </c>
      <c r="W12">
        <v>2</v>
      </c>
      <c r="X12">
        <v>22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1.2999999999999999E-2</v>
      </c>
      <c r="L13" s="18">
        <f>T13/T14</f>
        <v>1.0452961672473868E-2</v>
      </c>
      <c r="M13" s="18">
        <f>U13/U14</f>
        <v>9.4637223974763408E-3</v>
      </c>
      <c r="N13" s="18">
        <f>V13/V14</f>
        <v>1.2461059190031152E-2</v>
      </c>
      <c r="O13" s="18">
        <f>W13/W14</f>
        <v>0.04</v>
      </c>
      <c r="S13" t="s">
        <v>37</v>
      </c>
      <c r="T13">
        <v>3</v>
      </c>
      <c r="U13">
        <v>3</v>
      </c>
      <c r="V13">
        <v>4</v>
      </c>
      <c r="W13">
        <v>3</v>
      </c>
      <c r="X13">
        <v>13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317</v>
      </c>
      <c r="V14">
        <v>321</v>
      </c>
      <c r="W14">
        <v>75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The way electoral districts are drawn doesn't consistently favor one political party over the other.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190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0.83333333333333326</v>
      </c>
      <c r="D23" s="17">
        <f>L23+L24</f>
        <v>0.92578125</v>
      </c>
      <c r="E23" s="17">
        <f>M23+M24</f>
        <v>0.83116883116883111</v>
      </c>
      <c r="F23" s="17">
        <f>N23+N24</f>
        <v>0.82768361581920913</v>
      </c>
      <c r="G23" s="17">
        <f>O23+O24</f>
        <v>0.58333333333333326</v>
      </c>
      <c r="J23" t="s">
        <v>33</v>
      </c>
      <c r="K23" s="18">
        <f>X23/X28</f>
        <v>0.62574850299401197</v>
      </c>
      <c r="L23" s="18">
        <f>T23/T28</f>
        <v>0.7890625</v>
      </c>
      <c r="M23" s="18">
        <f>U23/U28</f>
        <v>0.5941558441558441</v>
      </c>
      <c r="N23" s="18">
        <f>V23/V28</f>
        <v>0.57909604519774016</v>
      </c>
      <c r="O23" s="18">
        <f>W23/W28</f>
        <v>0.44047619047619047</v>
      </c>
      <c r="S23" t="s">
        <v>33</v>
      </c>
      <c r="T23">
        <v>202</v>
      </c>
      <c r="U23">
        <v>183</v>
      </c>
      <c r="V23">
        <v>205</v>
      </c>
      <c r="W23">
        <v>37</v>
      </c>
      <c r="X23">
        <v>627</v>
      </c>
    </row>
    <row r="24" spans="1:24" x14ac:dyDescent="0.25">
      <c r="B24" s="14" t="s">
        <v>39</v>
      </c>
      <c r="C24" s="17">
        <f>K25</f>
        <v>0.13073852295409183</v>
      </c>
      <c r="D24" s="17">
        <f>L25</f>
        <v>5.078125E-2</v>
      </c>
      <c r="E24" s="17">
        <f>M25</f>
        <v>0.14285714285714285</v>
      </c>
      <c r="F24" s="17">
        <f>N25</f>
        <v>0.12994350282485875</v>
      </c>
      <c r="G24" s="17">
        <f>O25</f>
        <v>0.33333333333333331</v>
      </c>
      <c r="J24" t="s">
        <v>34</v>
      </c>
      <c r="K24" s="18">
        <f>X24/X28</f>
        <v>0.20758483033932135</v>
      </c>
      <c r="L24" s="18">
        <f>T24/T28</f>
        <v>0.13671875</v>
      </c>
      <c r="M24" s="18">
        <f>U24/U28</f>
        <v>0.23701298701298701</v>
      </c>
      <c r="N24" s="18">
        <f>V24/V28</f>
        <v>0.24858757062146894</v>
      </c>
      <c r="O24" s="18">
        <f>W24/W28</f>
        <v>0.14285714285714285</v>
      </c>
      <c r="S24" t="s">
        <v>34</v>
      </c>
      <c r="T24">
        <v>35</v>
      </c>
      <c r="U24">
        <v>73</v>
      </c>
      <c r="V24">
        <v>88</v>
      </c>
      <c r="W24">
        <v>12</v>
      </c>
      <c r="X24">
        <v>208</v>
      </c>
    </row>
    <row r="25" spans="1:24" x14ac:dyDescent="0.25">
      <c r="B25" s="14" t="s">
        <v>40</v>
      </c>
      <c r="C25" s="17">
        <f>K26+K27</f>
        <v>3.5928143712574849E-2</v>
      </c>
      <c r="D25" s="17">
        <f>L26+L27</f>
        <v>2.34375E-2</v>
      </c>
      <c r="E25" s="17">
        <f>M26+M27</f>
        <v>2.5974025974025976E-2</v>
      </c>
      <c r="F25" s="17">
        <f>N26+N27</f>
        <v>4.2372881355932202E-2</v>
      </c>
      <c r="G25" s="17">
        <f>O26+O27</f>
        <v>8.3333333333333329E-2</v>
      </c>
      <c r="J25" t="s">
        <v>35</v>
      </c>
      <c r="K25" s="18">
        <f>X25/X28</f>
        <v>0.13073852295409183</v>
      </c>
      <c r="L25" s="18">
        <f>T25/T28</f>
        <v>5.078125E-2</v>
      </c>
      <c r="M25" s="18">
        <f>U25/U28</f>
        <v>0.14285714285714285</v>
      </c>
      <c r="N25" s="18">
        <f>V25/V28</f>
        <v>0.12994350282485875</v>
      </c>
      <c r="O25" s="18">
        <f>W25/W28</f>
        <v>0.33333333333333331</v>
      </c>
      <c r="S25" t="s">
        <v>35</v>
      </c>
      <c r="T25">
        <v>13</v>
      </c>
      <c r="U25">
        <v>44</v>
      </c>
      <c r="V25">
        <v>46</v>
      </c>
      <c r="W25">
        <v>28</v>
      </c>
      <c r="X25">
        <v>131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2.2954091816367265E-2</v>
      </c>
      <c r="L26" s="18">
        <f>T26/T28</f>
        <v>7.8125E-3</v>
      </c>
      <c r="M26" s="18">
        <f>U26/U28</f>
        <v>2.2727272727272728E-2</v>
      </c>
      <c r="N26" s="18">
        <f>V26/V28</f>
        <v>2.8248587570621469E-2</v>
      </c>
      <c r="O26" s="18">
        <f>W26/W28</f>
        <v>4.7619047619047616E-2</v>
      </c>
      <c r="S26" t="s">
        <v>36</v>
      </c>
      <c r="T26">
        <v>2</v>
      </c>
      <c r="U26">
        <v>7</v>
      </c>
      <c r="V26">
        <v>10</v>
      </c>
      <c r="W26">
        <v>4</v>
      </c>
      <c r="X26">
        <v>23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1.2974051896207584E-2</v>
      </c>
      <c r="L27" s="18">
        <f>T27/T28</f>
        <v>1.5625E-2</v>
      </c>
      <c r="M27" s="18">
        <f>U27/U28</f>
        <v>3.246753246753247E-3</v>
      </c>
      <c r="N27" s="18">
        <f>V27/V28</f>
        <v>1.4124293785310734E-2</v>
      </c>
      <c r="O27" s="18">
        <f>W27/W28</f>
        <v>3.5714285714285712E-2</v>
      </c>
      <c r="S27" t="s">
        <v>37</v>
      </c>
      <c r="T27">
        <v>4</v>
      </c>
      <c r="U27">
        <v>1</v>
      </c>
      <c r="V27">
        <v>5</v>
      </c>
      <c r="W27">
        <v>3</v>
      </c>
      <c r="X27">
        <v>13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256</v>
      </c>
      <c r="U28">
        <v>308</v>
      </c>
      <c r="V28">
        <v>354</v>
      </c>
      <c r="W28">
        <v>84</v>
      </c>
      <c r="X28">
        <v>1002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The way electoral districts are drawn doesn't consistently favor one political party over the other.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191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0.83416583416583423</v>
      </c>
      <c r="D38" s="17">
        <f>L38+L39</f>
        <v>0.86432926829268297</v>
      </c>
      <c r="E38" s="17">
        <f>M38+M39</f>
        <v>0.84360189573459721</v>
      </c>
      <c r="F38" s="17">
        <f>N38+N39</f>
        <v>0.67164179104477617</v>
      </c>
      <c r="G38" s="17"/>
      <c r="J38" t="s">
        <v>33</v>
      </c>
      <c r="K38" s="18">
        <f>W38/W43</f>
        <v>0.6253746253746254</v>
      </c>
      <c r="L38" s="18">
        <f>T38/T43</f>
        <v>0.65548780487804881</v>
      </c>
      <c r="M38" s="18">
        <f>U38/U43</f>
        <v>0.5781990521327014</v>
      </c>
      <c r="N38" s="18">
        <f>V38/V43</f>
        <v>0.55223880597014929</v>
      </c>
      <c r="O38" s="18"/>
      <c r="S38" t="s">
        <v>33</v>
      </c>
      <c r="T38">
        <v>430</v>
      </c>
      <c r="U38">
        <v>122</v>
      </c>
      <c r="V38">
        <v>74</v>
      </c>
      <c r="W38">
        <v>626</v>
      </c>
    </row>
    <row r="39" spans="1:23" x14ac:dyDescent="0.25">
      <c r="B39" s="14" t="s">
        <v>39</v>
      </c>
      <c r="C39" s="17">
        <f>K40</f>
        <v>0.12987012987012986</v>
      </c>
      <c r="D39" s="17">
        <f>L40</f>
        <v>0.10518292682926829</v>
      </c>
      <c r="E39" s="17">
        <f>M40</f>
        <v>0.10900473933649289</v>
      </c>
      <c r="F39" s="17">
        <f>N40</f>
        <v>0.28358208955223879</v>
      </c>
      <c r="G39" s="17"/>
      <c r="J39" t="s">
        <v>34</v>
      </c>
      <c r="K39" s="18">
        <f>W39/W43</f>
        <v>0.2087912087912088</v>
      </c>
      <c r="L39" s="18">
        <f>T39/T43</f>
        <v>0.20884146341463414</v>
      </c>
      <c r="M39" s="18">
        <f>U39/U43</f>
        <v>0.26540284360189575</v>
      </c>
      <c r="N39" s="18">
        <f>V39/V43</f>
        <v>0.11940298507462686</v>
      </c>
      <c r="O39" s="18"/>
      <c r="S39" t="s">
        <v>34</v>
      </c>
      <c r="T39">
        <v>137</v>
      </c>
      <c r="U39">
        <v>56</v>
      </c>
      <c r="V39">
        <v>16</v>
      </c>
      <c r="W39">
        <v>209</v>
      </c>
    </row>
    <row r="40" spans="1:23" x14ac:dyDescent="0.25">
      <c r="B40" s="14" t="s">
        <v>40</v>
      </c>
      <c r="C40" s="17">
        <f>K41+K42</f>
        <v>3.5964035964035967E-2</v>
      </c>
      <c r="D40" s="17">
        <f>L41+L42</f>
        <v>3.048780487804878E-2</v>
      </c>
      <c r="E40" s="17">
        <f>M41+M42</f>
        <v>4.7393364928909956E-2</v>
      </c>
      <c r="F40" s="17">
        <f>N41+N42</f>
        <v>4.4776119402985072E-2</v>
      </c>
      <c r="G40" s="17"/>
      <c r="J40" t="s">
        <v>35</v>
      </c>
      <c r="K40" s="18">
        <f>W40/W43</f>
        <v>0.12987012987012986</v>
      </c>
      <c r="L40" s="18">
        <f>T40/T43</f>
        <v>0.10518292682926829</v>
      </c>
      <c r="M40" s="18">
        <f>U40/U43</f>
        <v>0.10900473933649289</v>
      </c>
      <c r="N40" s="18">
        <f>V40/V43</f>
        <v>0.28358208955223879</v>
      </c>
      <c r="O40" s="18"/>
      <c r="S40" t="s">
        <v>35</v>
      </c>
      <c r="T40">
        <v>69</v>
      </c>
      <c r="U40">
        <v>23</v>
      </c>
      <c r="V40">
        <v>38</v>
      </c>
      <c r="W40">
        <v>130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2.2977022977022976E-2</v>
      </c>
      <c r="L41" s="18">
        <f>T41/T43</f>
        <v>2.1341463414634148E-2</v>
      </c>
      <c r="M41" s="18">
        <f>U41/U43</f>
        <v>3.3175355450236969E-2</v>
      </c>
      <c r="N41" s="18">
        <f>V41/V43</f>
        <v>1.4925373134328358E-2</v>
      </c>
      <c r="O41" s="18"/>
      <c r="S41" t="s">
        <v>36</v>
      </c>
      <c r="T41">
        <v>14</v>
      </c>
      <c r="U41">
        <v>7</v>
      </c>
      <c r="V41">
        <v>2</v>
      </c>
      <c r="W41">
        <v>23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1.2987012987012988E-2</v>
      </c>
      <c r="L42" s="18">
        <f>T42/T43</f>
        <v>9.1463414634146336E-3</v>
      </c>
      <c r="M42" s="18">
        <f>U42/U43</f>
        <v>1.4218009478672985E-2</v>
      </c>
      <c r="N42" s="18">
        <f>V42/V43</f>
        <v>2.9850746268656716E-2</v>
      </c>
      <c r="O42" s="18"/>
      <c r="S42" t="s">
        <v>37</v>
      </c>
      <c r="T42">
        <v>6</v>
      </c>
      <c r="U42">
        <v>3</v>
      </c>
      <c r="V42">
        <v>4</v>
      </c>
      <c r="W42">
        <v>13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211</v>
      </c>
      <c r="V43">
        <v>134</v>
      </c>
      <c r="W43">
        <v>1001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The way electoral districts are drawn doesn't consistently favor one political party over the other.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192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0.83483483483483478</v>
      </c>
      <c r="D53" s="17">
        <f>L53+L54</f>
        <v>0.82217573221757323</v>
      </c>
      <c r="E53" s="17">
        <f>M53+M54</f>
        <v>0.84644913627639162</v>
      </c>
      <c r="F53" s="17"/>
      <c r="G53" s="17"/>
      <c r="J53" t="s">
        <v>33</v>
      </c>
      <c r="K53" s="18">
        <f>V53/V58</f>
        <v>0.6266266266266266</v>
      </c>
      <c r="L53" s="18">
        <f>T53/T58</f>
        <v>0.61506276150627615</v>
      </c>
      <c r="M53" s="18">
        <f>U53/U58</f>
        <v>0.63723608445297508</v>
      </c>
      <c r="N53" s="18"/>
      <c r="O53" s="18"/>
      <c r="R53" t="s">
        <v>193</v>
      </c>
      <c r="S53" t="s">
        <v>33</v>
      </c>
      <c r="T53">
        <v>294</v>
      </c>
      <c r="U53">
        <v>332</v>
      </c>
      <c r="V53">
        <v>626</v>
      </c>
    </row>
    <row r="54" spans="1:22" x14ac:dyDescent="0.25">
      <c r="B54" s="14" t="s">
        <v>39</v>
      </c>
      <c r="C54" s="17">
        <f>K55</f>
        <v>0.13013013013013014</v>
      </c>
      <c r="D54" s="17">
        <f>L55</f>
        <v>0.14225941422594143</v>
      </c>
      <c r="E54" s="17">
        <f>M55</f>
        <v>0.11900191938579655</v>
      </c>
      <c r="F54" s="17"/>
      <c r="G54" s="17"/>
      <c r="J54" t="s">
        <v>34</v>
      </c>
      <c r="K54" s="18">
        <f>V54/V58</f>
        <v>0.20820820820820821</v>
      </c>
      <c r="L54" s="18">
        <f>T54/T58</f>
        <v>0.20711297071129708</v>
      </c>
      <c r="M54" s="18">
        <f>U54/U58</f>
        <v>0.20921305182341651</v>
      </c>
      <c r="N54" s="18"/>
      <c r="O54" s="18"/>
      <c r="S54" t="s">
        <v>34</v>
      </c>
      <c r="T54">
        <v>99</v>
      </c>
      <c r="U54">
        <v>109</v>
      </c>
      <c r="V54">
        <v>208</v>
      </c>
    </row>
    <row r="55" spans="1:22" x14ac:dyDescent="0.25">
      <c r="B55" s="14" t="s">
        <v>40</v>
      </c>
      <c r="C55" s="17">
        <f>K56+K57</f>
        <v>3.5035035035035036E-2</v>
      </c>
      <c r="D55" s="17">
        <f>L56+L57</f>
        <v>3.5564853556485351E-2</v>
      </c>
      <c r="E55" s="17">
        <f>M56+M57</f>
        <v>3.4548944337811902E-2</v>
      </c>
      <c r="F55" s="17"/>
      <c r="G55" s="17"/>
      <c r="J55" t="s">
        <v>35</v>
      </c>
      <c r="K55" s="18">
        <f>V55/V58</f>
        <v>0.13013013013013014</v>
      </c>
      <c r="L55" s="18">
        <f>T55/T58</f>
        <v>0.14225941422594143</v>
      </c>
      <c r="M55" s="18">
        <f>U55/U58</f>
        <v>0.11900191938579655</v>
      </c>
      <c r="N55" s="18"/>
      <c r="O55" s="18"/>
      <c r="S55" t="s">
        <v>35</v>
      </c>
      <c r="T55">
        <v>68</v>
      </c>
      <c r="U55">
        <v>62</v>
      </c>
      <c r="V55">
        <v>130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2.2022022022022022E-2</v>
      </c>
      <c r="L56" s="18">
        <f>T56/T58</f>
        <v>2.0920502092050208E-2</v>
      </c>
      <c r="M56" s="18">
        <f>U56/U58</f>
        <v>2.3032629558541268E-2</v>
      </c>
      <c r="N56" s="18"/>
      <c r="O56" s="18"/>
      <c r="S56" t="s">
        <v>36</v>
      </c>
      <c r="T56">
        <v>10</v>
      </c>
      <c r="U56">
        <v>12</v>
      </c>
      <c r="V56">
        <v>22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1.3013013013013013E-2</v>
      </c>
      <c r="L57" s="18">
        <f>T57/T58</f>
        <v>1.4644351464435146E-2</v>
      </c>
      <c r="M57" s="18">
        <f>U57/U58</f>
        <v>1.1516314779270634E-2</v>
      </c>
      <c r="N57" s="18"/>
      <c r="O57" s="18"/>
      <c r="S57" t="s">
        <v>37</v>
      </c>
      <c r="T57">
        <v>7</v>
      </c>
      <c r="U57">
        <v>6</v>
      </c>
      <c r="V57">
        <v>13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521</v>
      </c>
      <c r="V58">
        <v>999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The way electoral districts are drawn doesn't consistently favor one political party over the other.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194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0.83416583416583423</v>
      </c>
      <c r="D68" s="17">
        <f>L68+L69</f>
        <v>0.75966850828729282</v>
      </c>
      <c r="E68" s="17">
        <f>M68+M69</f>
        <v>0.85852090032154338</v>
      </c>
      <c r="F68" s="17">
        <f>N68+N69</f>
        <v>0.89329268292682928</v>
      </c>
      <c r="G68" s="16"/>
      <c r="J68" t="s">
        <v>33</v>
      </c>
      <c r="K68" s="18">
        <f>W68/W73</f>
        <v>0.62637362637362637</v>
      </c>
      <c r="L68" s="18">
        <f>T68/T73</f>
        <v>0.54419889502762431</v>
      </c>
      <c r="M68" s="18">
        <f>U68/U73</f>
        <v>0.6463022508038585</v>
      </c>
      <c r="N68" s="18">
        <f>V68/V73</f>
        <v>0.69817073170731703</v>
      </c>
      <c r="O68" s="18"/>
      <c r="S68" t="s">
        <v>33</v>
      </c>
      <c r="T68">
        <v>197</v>
      </c>
      <c r="U68">
        <v>201</v>
      </c>
      <c r="V68">
        <v>229</v>
      </c>
      <c r="W68">
        <v>627</v>
      </c>
    </row>
    <row r="69" spans="1:23" x14ac:dyDescent="0.25">
      <c r="B69" s="14" t="s">
        <v>39</v>
      </c>
      <c r="C69" s="17">
        <f>K70</f>
        <v>0.12987012987012986</v>
      </c>
      <c r="D69" s="17">
        <f>L70</f>
        <v>0.19889502762430938</v>
      </c>
      <c r="E69" s="17">
        <f>M70</f>
        <v>9.9678456591639875E-2</v>
      </c>
      <c r="F69" s="17">
        <f>N70</f>
        <v>8.2317073170731711E-2</v>
      </c>
      <c r="G69" s="16"/>
      <c r="J69" t="s">
        <v>34</v>
      </c>
      <c r="K69" s="18">
        <f>W69/W73</f>
        <v>0.20779220779220781</v>
      </c>
      <c r="L69" s="18">
        <f>T69/T73</f>
        <v>0.21546961325966851</v>
      </c>
      <c r="M69" s="18">
        <f>U69/U73</f>
        <v>0.21221864951768488</v>
      </c>
      <c r="N69" s="18">
        <f>V69/V73</f>
        <v>0.1951219512195122</v>
      </c>
      <c r="O69" s="18"/>
      <c r="S69" t="s">
        <v>34</v>
      </c>
      <c r="T69">
        <v>78</v>
      </c>
      <c r="U69">
        <v>66</v>
      </c>
      <c r="V69">
        <v>64</v>
      </c>
      <c r="W69">
        <v>208</v>
      </c>
    </row>
    <row r="70" spans="1:23" x14ac:dyDescent="0.25">
      <c r="B70" s="14" t="s">
        <v>40</v>
      </c>
      <c r="C70" s="17">
        <f>K71+K72</f>
        <v>3.5964035964035967E-2</v>
      </c>
      <c r="D70" s="17">
        <f>L71+L72</f>
        <v>4.1436464088397788E-2</v>
      </c>
      <c r="E70" s="17">
        <f>M71+M72</f>
        <v>4.1800643086816719E-2</v>
      </c>
      <c r="F70" s="17">
        <f>N71+N72</f>
        <v>2.4390243902439025E-2</v>
      </c>
      <c r="G70" s="16"/>
      <c r="J70" t="s">
        <v>35</v>
      </c>
      <c r="K70" s="18">
        <f>W70/W73</f>
        <v>0.12987012987012986</v>
      </c>
      <c r="L70" s="18">
        <f>T70/T73</f>
        <v>0.19889502762430938</v>
      </c>
      <c r="M70" s="18">
        <f>U70/U73</f>
        <v>9.9678456591639875E-2</v>
      </c>
      <c r="N70" s="18">
        <f>V70/V73</f>
        <v>8.2317073170731711E-2</v>
      </c>
      <c r="O70" s="18"/>
      <c r="S70" t="s">
        <v>35</v>
      </c>
      <c r="T70">
        <v>72</v>
      </c>
      <c r="U70">
        <v>31</v>
      </c>
      <c r="V70">
        <v>27</v>
      </c>
      <c r="W70">
        <v>130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2.2977022977022976E-2</v>
      </c>
      <c r="L71" s="18">
        <f>T71/T73</f>
        <v>2.7624309392265192E-2</v>
      </c>
      <c r="M71" s="18">
        <f>U71/U73</f>
        <v>2.5723472668810289E-2</v>
      </c>
      <c r="N71" s="18">
        <f>V71/V73</f>
        <v>1.524390243902439E-2</v>
      </c>
      <c r="O71" s="18"/>
      <c r="S71" t="s">
        <v>36</v>
      </c>
      <c r="T71">
        <v>10</v>
      </c>
      <c r="U71">
        <v>8</v>
      </c>
      <c r="V71">
        <v>5</v>
      </c>
      <c r="W71">
        <v>23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1.2987012987012988E-2</v>
      </c>
      <c r="L72" s="18">
        <f>T72/T73</f>
        <v>1.3812154696132596E-2</v>
      </c>
      <c r="M72" s="18">
        <f>U72/U73</f>
        <v>1.607717041800643E-2</v>
      </c>
      <c r="N72" s="18">
        <f>V72/V73</f>
        <v>9.1463414634146336E-3</v>
      </c>
      <c r="O72" s="18"/>
      <c r="S72" t="s">
        <v>37</v>
      </c>
      <c r="T72">
        <v>5</v>
      </c>
      <c r="U72">
        <v>5</v>
      </c>
      <c r="V72">
        <v>3</v>
      </c>
      <c r="W72">
        <v>13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362</v>
      </c>
      <c r="U73">
        <v>311</v>
      </c>
      <c r="V73">
        <v>328</v>
      </c>
      <c r="W73">
        <v>1001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0.83450351053159477</v>
      </c>
      <c r="D83" s="17">
        <f>L83+L84</f>
        <v>0.85765124555160144</v>
      </c>
      <c r="E83" s="17">
        <f>M83+M84</f>
        <v>0.89230769230769225</v>
      </c>
      <c r="F83" s="17">
        <f>N83+N84</f>
        <v>0.76190476190476186</v>
      </c>
      <c r="G83" s="17">
        <f>O83+O84</f>
        <v>0.81862745098039225</v>
      </c>
      <c r="J83" t="s">
        <v>33</v>
      </c>
      <c r="K83" s="18">
        <f>X83/X88</f>
        <v>0.6268806419257773</v>
      </c>
      <c r="L83" s="18">
        <f>T83/T88</f>
        <v>0.69039145907473309</v>
      </c>
      <c r="M83" s="18">
        <f>U83/U88</f>
        <v>0.66538461538461535</v>
      </c>
      <c r="N83" s="18">
        <f>V83/V88</f>
        <v>0.55555555555555558</v>
      </c>
      <c r="O83" s="18">
        <f>W83/W88</f>
        <v>0.57843137254901966</v>
      </c>
      <c r="S83" t="s">
        <v>33</v>
      </c>
      <c r="T83">
        <v>194</v>
      </c>
      <c r="U83">
        <v>173</v>
      </c>
      <c r="V83">
        <v>140</v>
      </c>
      <c r="W83">
        <v>118</v>
      </c>
      <c r="X83">
        <v>625</v>
      </c>
    </row>
    <row r="84" spans="1:24" x14ac:dyDescent="0.25">
      <c r="B84" s="14" t="s">
        <v>39</v>
      </c>
      <c r="C84" s="17">
        <f>K85</f>
        <v>0.13039117352056168</v>
      </c>
      <c r="D84" s="17">
        <f>L85</f>
        <v>0.1103202846975089</v>
      </c>
      <c r="E84" s="17">
        <f>M85</f>
        <v>8.461538461538462E-2</v>
      </c>
      <c r="F84" s="17">
        <f>N85</f>
        <v>0.18253968253968253</v>
      </c>
      <c r="G84" s="17">
        <f>O85</f>
        <v>0.15196078431372548</v>
      </c>
      <c r="J84" t="s">
        <v>34</v>
      </c>
      <c r="K84" s="18">
        <f>X84/X88</f>
        <v>0.20762286860581744</v>
      </c>
      <c r="L84" s="18">
        <f>T84/T88</f>
        <v>0.16725978647686832</v>
      </c>
      <c r="M84" s="18">
        <f>U84/U88</f>
        <v>0.22692307692307692</v>
      </c>
      <c r="N84" s="18">
        <f>V84/V88</f>
        <v>0.20634920634920634</v>
      </c>
      <c r="O84" s="18">
        <f>W84/W88</f>
        <v>0.24019607843137256</v>
      </c>
      <c r="S84" t="s">
        <v>34</v>
      </c>
      <c r="T84">
        <v>47</v>
      </c>
      <c r="U84">
        <v>59</v>
      </c>
      <c r="V84">
        <v>52</v>
      </c>
      <c r="W84">
        <v>49</v>
      </c>
      <c r="X84">
        <v>207</v>
      </c>
    </row>
    <row r="85" spans="1:24" x14ac:dyDescent="0.25">
      <c r="B85" s="14" t="s">
        <v>40</v>
      </c>
      <c r="C85" s="17">
        <f>K86+K87</f>
        <v>3.5105315947843531E-2</v>
      </c>
      <c r="D85" s="17">
        <f>L86+L87</f>
        <v>3.2028469750889681E-2</v>
      </c>
      <c r="E85" s="17">
        <f>M86+M87</f>
        <v>2.3076923076923078E-2</v>
      </c>
      <c r="F85" s="17">
        <f>N86+N87</f>
        <v>5.5555555555555552E-2</v>
      </c>
      <c r="G85" s="17">
        <f>O86+O87</f>
        <v>2.9411764705882353E-2</v>
      </c>
      <c r="J85" t="s">
        <v>35</v>
      </c>
      <c r="K85" s="18">
        <f>X85/X88</f>
        <v>0.13039117352056168</v>
      </c>
      <c r="L85" s="18">
        <f>T85/T88</f>
        <v>0.1103202846975089</v>
      </c>
      <c r="M85" s="18">
        <f>U85/U88</f>
        <v>8.461538461538462E-2</v>
      </c>
      <c r="N85" s="18">
        <f>V85/V88</f>
        <v>0.18253968253968253</v>
      </c>
      <c r="O85" s="18">
        <f>W85/W88</f>
        <v>0.15196078431372548</v>
      </c>
      <c r="S85" t="s">
        <v>35</v>
      </c>
      <c r="T85">
        <v>31</v>
      </c>
      <c r="U85">
        <v>22</v>
      </c>
      <c r="V85">
        <v>46</v>
      </c>
      <c r="W85">
        <v>31</v>
      </c>
      <c r="X85">
        <v>130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2.3069207622868605E-2</v>
      </c>
      <c r="L86" s="18">
        <f>T86/T88</f>
        <v>2.491103202846975E-2</v>
      </c>
      <c r="M86" s="18">
        <f>U86/U88</f>
        <v>1.1538461538461539E-2</v>
      </c>
      <c r="N86" s="18">
        <f>V86/V88</f>
        <v>2.7777777777777776E-2</v>
      </c>
      <c r="O86" s="18">
        <f>W86/W88</f>
        <v>2.9411764705882353E-2</v>
      </c>
      <c r="S86" t="s">
        <v>36</v>
      </c>
      <c r="T86">
        <v>7</v>
      </c>
      <c r="U86">
        <v>3</v>
      </c>
      <c r="V86">
        <v>7</v>
      </c>
      <c r="W86">
        <v>6</v>
      </c>
      <c r="X86">
        <v>23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1.2036108324974924E-2</v>
      </c>
      <c r="L87" s="18">
        <f>T87/T88</f>
        <v>7.1174377224199285E-3</v>
      </c>
      <c r="M87" s="18">
        <f>U87/U88</f>
        <v>1.1538461538461539E-2</v>
      </c>
      <c r="N87" s="18">
        <f>V87/V88</f>
        <v>2.7777777777777776E-2</v>
      </c>
      <c r="O87" s="18">
        <f>W87/W88</f>
        <v>0</v>
      </c>
      <c r="S87" t="s">
        <v>37</v>
      </c>
      <c r="T87">
        <v>2</v>
      </c>
      <c r="U87">
        <v>3</v>
      </c>
      <c r="V87">
        <v>7</v>
      </c>
      <c r="W87">
        <v>0</v>
      </c>
      <c r="X87">
        <v>12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260</v>
      </c>
      <c r="V88">
        <v>252</v>
      </c>
      <c r="W88">
        <v>204</v>
      </c>
      <c r="X88">
        <v>997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The way electoral districts are drawn doesn't consistently favor one political party over the other.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195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0.83416583416583423</v>
      </c>
      <c r="D98" s="17">
        <f>L98+L99</f>
        <v>0.89032258064516123</v>
      </c>
      <c r="E98" s="17">
        <f>M98+M99</f>
        <v>0.8410852713178294</v>
      </c>
      <c r="F98" s="17">
        <f>N98+N99</f>
        <v>0.789838337182448</v>
      </c>
      <c r="G98" s="16"/>
      <c r="J98" t="s">
        <v>33</v>
      </c>
      <c r="K98" s="18">
        <f>W98/W103</f>
        <v>0.62637362637362637</v>
      </c>
      <c r="L98" s="18">
        <f>T98/T103</f>
        <v>0.7290322580645161</v>
      </c>
      <c r="M98" s="18">
        <f>U98/U103</f>
        <v>0.62790697674418605</v>
      </c>
      <c r="N98" s="18">
        <f>V98/V103</f>
        <v>0.55196304849884525</v>
      </c>
      <c r="O98" s="18"/>
      <c r="S98" t="s">
        <v>33</v>
      </c>
      <c r="T98">
        <v>226</v>
      </c>
      <c r="U98">
        <v>162</v>
      </c>
      <c r="V98">
        <v>239</v>
      </c>
      <c r="W98">
        <v>627</v>
      </c>
    </row>
    <row r="99" spans="1:24" x14ac:dyDescent="0.25">
      <c r="B99" s="14" t="s">
        <v>39</v>
      </c>
      <c r="C99" s="17">
        <f>K100</f>
        <v>0.13086913086913088</v>
      </c>
      <c r="D99" s="17">
        <f>L100</f>
        <v>8.7096774193548387E-2</v>
      </c>
      <c r="E99" s="17">
        <f>M100</f>
        <v>0.12403100775193798</v>
      </c>
      <c r="F99" s="17">
        <f>N100</f>
        <v>0.16628175519630484</v>
      </c>
      <c r="G99" s="16"/>
      <c r="J99" t="s">
        <v>34</v>
      </c>
      <c r="K99" s="18">
        <f>W99/W103</f>
        <v>0.20779220779220781</v>
      </c>
      <c r="L99" s="18">
        <f>T99/T103</f>
        <v>0.16129032258064516</v>
      </c>
      <c r="M99" s="18">
        <f>U99/U103</f>
        <v>0.2131782945736434</v>
      </c>
      <c r="N99" s="18">
        <f>V99/V103</f>
        <v>0.23787528868360278</v>
      </c>
      <c r="O99" s="18"/>
      <c r="S99" t="s">
        <v>34</v>
      </c>
      <c r="T99">
        <v>50</v>
      </c>
      <c r="U99">
        <v>55</v>
      </c>
      <c r="V99">
        <v>103</v>
      </c>
      <c r="W99">
        <v>208</v>
      </c>
    </row>
    <row r="100" spans="1:24" x14ac:dyDescent="0.25">
      <c r="B100" s="14" t="s">
        <v>40</v>
      </c>
      <c r="C100" s="17">
        <f>K101+K102</f>
        <v>3.4965034965034968E-2</v>
      </c>
      <c r="D100" s="17">
        <f>L101+L102</f>
        <v>2.2580645161290321E-2</v>
      </c>
      <c r="E100" s="17">
        <f>M101+M102</f>
        <v>3.4883720930232558E-2</v>
      </c>
      <c r="F100" s="17">
        <f>N101+N102</f>
        <v>4.3879907621247112E-2</v>
      </c>
      <c r="G100" s="16"/>
      <c r="J100" t="s">
        <v>35</v>
      </c>
      <c r="K100" s="18">
        <f>W100/W103</f>
        <v>0.13086913086913088</v>
      </c>
      <c r="L100" s="18">
        <f>T100/T103</f>
        <v>8.7096774193548387E-2</v>
      </c>
      <c r="M100" s="18">
        <f>U100/U103</f>
        <v>0.12403100775193798</v>
      </c>
      <c r="N100" s="18">
        <f>V100/V103</f>
        <v>0.16628175519630484</v>
      </c>
      <c r="O100" s="18"/>
      <c r="S100" t="s">
        <v>35</v>
      </c>
      <c r="T100">
        <v>27</v>
      </c>
      <c r="U100">
        <v>32</v>
      </c>
      <c r="V100">
        <v>72</v>
      </c>
      <c r="W100">
        <v>131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2.197802197802198E-2</v>
      </c>
      <c r="L101" s="18">
        <f>T101/T103</f>
        <v>1.6129032258064516E-2</v>
      </c>
      <c r="M101" s="18">
        <f>U101/U103</f>
        <v>2.7131782945736434E-2</v>
      </c>
      <c r="N101" s="18">
        <f>V101/V103</f>
        <v>2.3094688221709007E-2</v>
      </c>
      <c r="O101" s="18"/>
      <c r="S101" t="s">
        <v>36</v>
      </c>
      <c r="T101">
        <v>5</v>
      </c>
      <c r="U101">
        <v>7</v>
      </c>
      <c r="V101">
        <v>10</v>
      </c>
      <c r="W101">
        <v>22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1.2987012987012988E-2</v>
      </c>
      <c r="L102" s="18">
        <f>T102/T103</f>
        <v>6.4516129032258064E-3</v>
      </c>
      <c r="M102" s="18">
        <f>U102/U103</f>
        <v>7.7519379844961239E-3</v>
      </c>
      <c r="N102" s="18">
        <f>V102/V103</f>
        <v>2.0785219399538105E-2</v>
      </c>
      <c r="O102" s="18"/>
      <c r="S102" t="s">
        <v>37</v>
      </c>
      <c r="T102">
        <v>2</v>
      </c>
      <c r="U102">
        <v>2</v>
      </c>
      <c r="V102">
        <v>9</v>
      </c>
      <c r="W102">
        <v>13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433</v>
      </c>
      <c r="W103">
        <v>1001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The way electoral districts are drawn doesn't consistently favor one political party over the other.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196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0.83483483483483478</v>
      </c>
      <c r="D113" s="17">
        <f>L113+L114</f>
        <v>0.92650918635170609</v>
      </c>
      <c r="E113" s="17">
        <f>M113+M114</f>
        <v>0.82195121951219507</v>
      </c>
      <c r="F113" s="17">
        <f>N113+N114</f>
        <v>0.92307692307692313</v>
      </c>
      <c r="G113" s="17">
        <f>O113+O114</f>
        <v>0.67692307692307696</v>
      </c>
      <c r="J113" t="s">
        <v>33</v>
      </c>
      <c r="K113" s="18">
        <f>X113/X118</f>
        <v>0.6266266266266266</v>
      </c>
      <c r="L113" s="18">
        <f>T113/T118</f>
        <v>0.78215223097112863</v>
      </c>
      <c r="M113" s="18">
        <f>U113/U118</f>
        <v>0.57560975609756093</v>
      </c>
      <c r="N113" s="18">
        <f>V113/V118</f>
        <v>0.69230769230769229</v>
      </c>
      <c r="O113" s="18">
        <f>W113/W118</f>
        <v>0.42564102564102563</v>
      </c>
      <c r="S113" t="s">
        <v>33</v>
      </c>
      <c r="T113">
        <v>298</v>
      </c>
      <c r="U113">
        <v>236</v>
      </c>
      <c r="V113">
        <v>9</v>
      </c>
      <c r="W113">
        <v>83</v>
      </c>
      <c r="X113">
        <v>626</v>
      </c>
    </row>
    <row r="114" spans="2:24" x14ac:dyDescent="0.25">
      <c r="B114" s="14" t="s">
        <v>39</v>
      </c>
      <c r="C114" s="17">
        <f>K115</f>
        <v>0.13013013013013014</v>
      </c>
      <c r="D114" s="17">
        <f>L115</f>
        <v>5.774278215223097E-2</v>
      </c>
      <c r="E114" s="17">
        <f>M115</f>
        <v>0.13170731707317074</v>
      </c>
      <c r="F114" s="17">
        <f>N115</f>
        <v>7.6923076923076927E-2</v>
      </c>
      <c r="G114" s="17">
        <f>O115</f>
        <v>0.27179487179487177</v>
      </c>
      <c r="J114" t="s">
        <v>34</v>
      </c>
      <c r="K114" s="18">
        <f>X114/X118</f>
        <v>0.20820820820820821</v>
      </c>
      <c r="L114" s="18">
        <f>T114/T118</f>
        <v>0.14435695538057744</v>
      </c>
      <c r="M114" s="18">
        <f>U114/U118</f>
        <v>0.24634146341463414</v>
      </c>
      <c r="N114" s="18">
        <f>V114/V118</f>
        <v>0.23076923076923078</v>
      </c>
      <c r="O114" s="18">
        <f>W114/W118</f>
        <v>0.25128205128205128</v>
      </c>
      <c r="S114" t="s">
        <v>34</v>
      </c>
      <c r="T114">
        <v>55</v>
      </c>
      <c r="U114">
        <v>101</v>
      </c>
      <c r="V114">
        <v>3</v>
      </c>
      <c r="W114">
        <v>49</v>
      </c>
      <c r="X114">
        <v>208</v>
      </c>
    </row>
    <row r="115" spans="2:24" x14ac:dyDescent="0.25">
      <c r="B115" s="14" t="s">
        <v>40</v>
      </c>
      <c r="C115" s="17">
        <f>K116+K117</f>
        <v>3.5035035035035036E-2</v>
      </c>
      <c r="D115" s="17">
        <f>L116+L117</f>
        <v>1.5748031496062992E-2</v>
      </c>
      <c r="E115" s="17">
        <f>M116+M117</f>
        <v>4.6341463414634146E-2</v>
      </c>
      <c r="F115" s="17">
        <f>N116+N117</f>
        <v>0</v>
      </c>
      <c r="G115" s="17">
        <f>O116+O117</f>
        <v>5.128205128205128E-2</v>
      </c>
      <c r="J115" t="s">
        <v>35</v>
      </c>
      <c r="K115" s="18">
        <f>X115/X118</f>
        <v>0.13013013013013014</v>
      </c>
      <c r="L115" s="18">
        <f>T115/T118</f>
        <v>5.774278215223097E-2</v>
      </c>
      <c r="M115" s="18">
        <f>U115/U118</f>
        <v>0.13170731707317074</v>
      </c>
      <c r="N115" s="18">
        <f>V115/V118</f>
        <v>7.6923076923076927E-2</v>
      </c>
      <c r="O115" s="18">
        <f>W115/W118</f>
        <v>0.27179487179487177</v>
      </c>
      <c r="S115" t="s">
        <v>35</v>
      </c>
      <c r="T115">
        <v>22</v>
      </c>
      <c r="U115">
        <v>54</v>
      </c>
      <c r="V115">
        <v>1</v>
      </c>
      <c r="W115">
        <v>53</v>
      </c>
      <c r="X115">
        <v>130</v>
      </c>
    </row>
    <row r="116" spans="2:24" x14ac:dyDescent="0.25">
      <c r="J116" t="s">
        <v>36</v>
      </c>
      <c r="K116" s="18">
        <f>X116/X118</f>
        <v>2.3023023023023025E-2</v>
      </c>
      <c r="L116" s="18">
        <f>T116/T118</f>
        <v>7.874015748031496E-3</v>
      </c>
      <c r="M116" s="18">
        <f>U116/U118</f>
        <v>3.6585365853658534E-2</v>
      </c>
      <c r="N116" s="18">
        <f>V116/V118</f>
        <v>0</v>
      </c>
      <c r="O116" s="18">
        <f>W116/W118</f>
        <v>2.564102564102564E-2</v>
      </c>
      <c r="S116" t="s">
        <v>36</v>
      </c>
      <c r="T116">
        <v>3</v>
      </c>
      <c r="U116">
        <v>15</v>
      </c>
      <c r="V116">
        <v>0</v>
      </c>
      <c r="W116">
        <v>5</v>
      </c>
      <c r="X116">
        <v>23</v>
      </c>
    </row>
    <row r="117" spans="2:24" x14ac:dyDescent="0.25">
      <c r="J117" t="s">
        <v>37</v>
      </c>
      <c r="K117" s="18">
        <f>X117/X118</f>
        <v>1.2012012012012012E-2</v>
      </c>
      <c r="L117" s="18">
        <f>T117/T118</f>
        <v>7.874015748031496E-3</v>
      </c>
      <c r="M117" s="18">
        <f>U117/U118</f>
        <v>9.7560975609756097E-3</v>
      </c>
      <c r="N117" s="18">
        <f>V117/V118</f>
        <v>0</v>
      </c>
      <c r="O117" s="18">
        <f>W117/W118</f>
        <v>2.564102564102564E-2</v>
      </c>
      <c r="S117" t="s">
        <v>37</v>
      </c>
      <c r="T117">
        <v>3</v>
      </c>
      <c r="U117">
        <v>4</v>
      </c>
      <c r="V117">
        <v>0</v>
      </c>
      <c r="W117">
        <v>5</v>
      </c>
      <c r="X117">
        <v>12</v>
      </c>
    </row>
    <row r="118" spans="2:24" x14ac:dyDescent="0.25">
      <c r="R118" t="s">
        <v>2</v>
      </c>
      <c r="T118">
        <v>381</v>
      </c>
      <c r="U118">
        <v>410</v>
      </c>
      <c r="V118">
        <v>13</v>
      </c>
      <c r="W118">
        <v>195</v>
      </c>
      <c r="X118">
        <v>999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08E2-3918-1947-BD11-B50F02896BA9}">
  <dimension ref="A1:X118"/>
  <sheetViews>
    <sheetView showGridLines="0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Public policy is not determined by large campaign contributions. * 3-point Party Identification Crosstabulation</v>
      </c>
      <c r="R5" s="13" t="s">
        <v>238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0.82600000000000007</v>
      </c>
      <c r="D9" s="17">
        <f>L9+L10</f>
        <v>0.84668989547038331</v>
      </c>
      <c r="E9" s="17">
        <f>M9+M10</f>
        <v>0.83227848101265822</v>
      </c>
      <c r="F9" s="17">
        <f>N9+N10</f>
        <v>0.838006230529595</v>
      </c>
      <c r="G9" s="17">
        <f>O9+O10</f>
        <v>0.67105263157894735</v>
      </c>
      <c r="J9" t="s">
        <v>33</v>
      </c>
      <c r="K9" s="18">
        <f>X9/X14</f>
        <v>0.64200000000000002</v>
      </c>
      <c r="L9" s="18">
        <f>T9/T14</f>
        <v>0.68641114982578399</v>
      </c>
      <c r="M9" s="18">
        <f>U9/U14</f>
        <v>0.67405063291139244</v>
      </c>
      <c r="N9" s="18">
        <f>V9/V14</f>
        <v>0.60436137071651086</v>
      </c>
      <c r="O9" s="18">
        <f>W9/W14</f>
        <v>0.5</v>
      </c>
      <c r="S9" t="s">
        <v>33</v>
      </c>
      <c r="T9">
        <v>197</v>
      </c>
      <c r="U9">
        <v>213</v>
      </c>
      <c r="V9">
        <v>194</v>
      </c>
      <c r="W9">
        <v>38</v>
      </c>
      <c r="X9">
        <v>642</v>
      </c>
    </row>
    <row r="10" spans="1:24" x14ac:dyDescent="0.25">
      <c r="B10" s="14" t="s">
        <v>39</v>
      </c>
      <c r="C10" s="17">
        <f>K11</f>
        <v>0.124</v>
      </c>
      <c r="D10" s="17">
        <f>L11</f>
        <v>0.10452961672473868</v>
      </c>
      <c r="E10" s="17">
        <f>M11</f>
        <v>0.10759493670886076</v>
      </c>
      <c r="F10" s="17">
        <f>N11</f>
        <v>0.13084112149532709</v>
      </c>
      <c r="G10" s="17">
        <f>O11</f>
        <v>0.23684210526315788</v>
      </c>
      <c r="J10" t="s">
        <v>34</v>
      </c>
      <c r="K10" s="18">
        <f>X10/X14</f>
        <v>0.184</v>
      </c>
      <c r="L10" s="18">
        <f>T10/T14</f>
        <v>0.16027874564459929</v>
      </c>
      <c r="M10" s="18">
        <f>U10/U14</f>
        <v>0.15822784810126583</v>
      </c>
      <c r="N10" s="18">
        <f>V10/V14</f>
        <v>0.23364485981308411</v>
      </c>
      <c r="O10" s="18">
        <f>W10/W14</f>
        <v>0.17105263157894737</v>
      </c>
      <c r="S10" t="s">
        <v>34</v>
      </c>
      <c r="T10">
        <v>46</v>
      </c>
      <c r="U10">
        <v>50</v>
      </c>
      <c r="V10">
        <v>75</v>
      </c>
      <c r="W10">
        <v>13</v>
      </c>
      <c r="X10">
        <v>184</v>
      </c>
    </row>
    <row r="11" spans="1:24" x14ac:dyDescent="0.25">
      <c r="B11" s="14" t="s">
        <v>40</v>
      </c>
      <c r="C11" s="17">
        <f>K12+K13</f>
        <v>4.9999999999999996E-2</v>
      </c>
      <c r="D11" s="17">
        <f>L12+L13</f>
        <v>4.878048780487805E-2</v>
      </c>
      <c r="E11" s="17">
        <f>M12+M13</f>
        <v>6.0126582278481014E-2</v>
      </c>
      <c r="F11" s="17">
        <f>N12+N13</f>
        <v>3.1152647975077878E-2</v>
      </c>
      <c r="G11" s="17">
        <f>O12+O13</f>
        <v>9.2105263157894732E-2</v>
      </c>
      <c r="J11" t="s">
        <v>35</v>
      </c>
      <c r="K11" s="18">
        <f>X11/X14</f>
        <v>0.124</v>
      </c>
      <c r="L11" s="18">
        <f>T11/T14</f>
        <v>0.10452961672473868</v>
      </c>
      <c r="M11" s="18">
        <f>U11/U14</f>
        <v>0.10759493670886076</v>
      </c>
      <c r="N11" s="18">
        <f>V11/V14</f>
        <v>0.13084112149532709</v>
      </c>
      <c r="O11" s="18">
        <f>W11/W14</f>
        <v>0.23684210526315788</v>
      </c>
      <c r="S11" t="s">
        <v>35</v>
      </c>
      <c r="T11">
        <v>30</v>
      </c>
      <c r="U11">
        <v>34</v>
      </c>
      <c r="V11">
        <v>42</v>
      </c>
      <c r="W11">
        <v>18</v>
      </c>
      <c r="X11">
        <v>124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3.6999999999999998E-2</v>
      </c>
      <c r="L12" s="18">
        <f>T12/T14</f>
        <v>3.8327526132404179E-2</v>
      </c>
      <c r="M12" s="18">
        <f>U12/U14</f>
        <v>5.0632911392405063E-2</v>
      </c>
      <c r="N12" s="18">
        <f>V12/V14</f>
        <v>1.2461059190031152E-2</v>
      </c>
      <c r="O12" s="18">
        <f>W12/W14</f>
        <v>7.8947368421052627E-2</v>
      </c>
      <c r="S12" t="s">
        <v>36</v>
      </c>
      <c r="T12">
        <v>11</v>
      </c>
      <c r="U12">
        <v>16</v>
      </c>
      <c r="V12">
        <v>4</v>
      </c>
      <c r="W12">
        <v>6</v>
      </c>
      <c r="X12">
        <v>37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1.2999999999999999E-2</v>
      </c>
      <c r="L13" s="18">
        <f>T13/T14</f>
        <v>1.0452961672473868E-2</v>
      </c>
      <c r="M13" s="18">
        <f>U13/U14</f>
        <v>9.4936708860759497E-3</v>
      </c>
      <c r="N13" s="18">
        <f>V13/V14</f>
        <v>1.8691588785046728E-2</v>
      </c>
      <c r="O13" s="18">
        <f>W13/W14</f>
        <v>1.3157894736842105E-2</v>
      </c>
      <c r="S13" t="s">
        <v>37</v>
      </c>
      <c r="T13">
        <v>3</v>
      </c>
      <c r="U13">
        <v>3</v>
      </c>
      <c r="V13">
        <v>6</v>
      </c>
      <c r="W13">
        <v>1</v>
      </c>
      <c r="X13">
        <v>13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316</v>
      </c>
      <c r="V14">
        <v>321</v>
      </c>
      <c r="W14">
        <v>76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Public policy is not determined by large campaign contributions.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197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0.82617382617382618</v>
      </c>
      <c r="D23" s="17">
        <f>L23+L24</f>
        <v>0.88627450980392153</v>
      </c>
      <c r="E23" s="17">
        <f>M23+M24</f>
        <v>0.81168831168831168</v>
      </c>
      <c r="F23" s="17">
        <f>N23+N24</f>
        <v>0.85552407932011332</v>
      </c>
      <c r="G23" s="17">
        <f>O23+O24</f>
        <v>0.57647058823529407</v>
      </c>
      <c r="J23" t="s">
        <v>33</v>
      </c>
      <c r="K23" s="18">
        <f>X23/X28</f>
        <v>0.64035964035964033</v>
      </c>
      <c r="L23" s="18">
        <f>T23/T28</f>
        <v>0.72156862745098038</v>
      </c>
      <c r="M23" s="18">
        <f>U23/U28</f>
        <v>0.58766233766233766</v>
      </c>
      <c r="N23" s="18">
        <f>V23/V28</f>
        <v>0.67988668555240794</v>
      </c>
      <c r="O23" s="18">
        <f>W23/W28</f>
        <v>0.42352941176470588</v>
      </c>
      <c r="S23" t="s">
        <v>33</v>
      </c>
      <c r="T23">
        <v>184</v>
      </c>
      <c r="U23">
        <v>181</v>
      </c>
      <c r="V23">
        <v>240</v>
      </c>
      <c r="W23">
        <v>36</v>
      </c>
      <c r="X23">
        <v>641</v>
      </c>
    </row>
    <row r="24" spans="1:24" x14ac:dyDescent="0.25">
      <c r="B24" s="14" t="s">
        <v>39</v>
      </c>
      <c r="C24" s="17">
        <f>K25</f>
        <v>0.12387612387612387</v>
      </c>
      <c r="D24" s="17">
        <f>L25</f>
        <v>7.0588235294117646E-2</v>
      </c>
      <c r="E24" s="17">
        <f>M25</f>
        <v>0.13311688311688311</v>
      </c>
      <c r="F24" s="17">
        <f>N25</f>
        <v>0.10764872521246459</v>
      </c>
      <c r="G24" s="17">
        <f>O25</f>
        <v>0.31764705882352939</v>
      </c>
      <c r="J24" t="s">
        <v>34</v>
      </c>
      <c r="K24" s="18">
        <f>X24/X28</f>
        <v>0.18581418581418582</v>
      </c>
      <c r="L24" s="18">
        <f>T24/T28</f>
        <v>0.16470588235294117</v>
      </c>
      <c r="M24" s="18">
        <f>U24/U28</f>
        <v>0.22402597402597402</v>
      </c>
      <c r="N24" s="18">
        <f>V24/V28</f>
        <v>0.17563739376770537</v>
      </c>
      <c r="O24" s="18">
        <f>W24/W28</f>
        <v>0.15294117647058825</v>
      </c>
      <c r="S24" t="s">
        <v>34</v>
      </c>
      <c r="T24">
        <v>42</v>
      </c>
      <c r="U24">
        <v>69</v>
      </c>
      <c r="V24">
        <v>62</v>
      </c>
      <c r="W24">
        <v>13</v>
      </c>
      <c r="X24">
        <v>186</v>
      </c>
    </row>
    <row r="25" spans="1:24" x14ac:dyDescent="0.25">
      <c r="B25" s="14" t="s">
        <v>40</v>
      </c>
      <c r="C25" s="17">
        <f>K26+K27</f>
        <v>4.9950049950049952E-2</v>
      </c>
      <c r="D25" s="17">
        <f>L26+L27</f>
        <v>4.3137254901960784E-2</v>
      </c>
      <c r="E25" s="17">
        <f>M26+M27</f>
        <v>5.5194805194805199E-2</v>
      </c>
      <c r="F25" s="17">
        <f>N26+N27</f>
        <v>3.6827195467422094E-2</v>
      </c>
      <c r="G25" s="17">
        <f>O26+O27</f>
        <v>0.10588235294117647</v>
      </c>
      <c r="J25" t="s">
        <v>35</v>
      </c>
      <c r="K25" s="18">
        <f>X25/X28</f>
        <v>0.12387612387612387</v>
      </c>
      <c r="L25" s="18">
        <f>T25/T28</f>
        <v>7.0588235294117646E-2</v>
      </c>
      <c r="M25" s="18">
        <f>U25/U28</f>
        <v>0.13311688311688311</v>
      </c>
      <c r="N25" s="18">
        <f>V25/V28</f>
        <v>0.10764872521246459</v>
      </c>
      <c r="O25" s="18">
        <f>W25/W28</f>
        <v>0.31764705882352939</v>
      </c>
      <c r="S25" t="s">
        <v>35</v>
      </c>
      <c r="T25">
        <v>18</v>
      </c>
      <c r="U25">
        <v>41</v>
      </c>
      <c r="V25">
        <v>38</v>
      </c>
      <c r="W25">
        <v>27</v>
      </c>
      <c r="X25">
        <v>124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3.696303696303696E-2</v>
      </c>
      <c r="L26" s="18">
        <f>T26/T28</f>
        <v>3.5294117647058823E-2</v>
      </c>
      <c r="M26" s="18">
        <f>U26/U28</f>
        <v>4.2207792207792208E-2</v>
      </c>
      <c r="N26" s="18">
        <f>V26/V28</f>
        <v>2.2662889518413599E-2</v>
      </c>
      <c r="O26" s="18">
        <f>W26/W28</f>
        <v>8.2352941176470587E-2</v>
      </c>
      <c r="S26" t="s">
        <v>36</v>
      </c>
      <c r="T26">
        <v>9</v>
      </c>
      <c r="U26">
        <v>13</v>
      </c>
      <c r="V26">
        <v>8</v>
      </c>
      <c r="W26">
        <v>7</v>
      </c>
      <c r="X26">
        <v>37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1.2987012987012988E-2</v>
      </c>
      <c r="L27" s="18">
        <f>T27/T28</f>
        <v>7.8431372549019607E-3</v>
      </c>
      <c r="M27" s="18">
        <f>U27/U28</f>
        <v>1.2987012987012988E-2</v>
      </c>
      <c r="N27" s="18">
        <f>V27/V28</f>
        <v>1.4164305949008499E-2</v>
      </c>
      <c r="O27" s="18">
        <f>W27/W28</f>
        <v>2.3529411764705882E-2</v>
      </c>
      <c r="S27" t="s">
        <v>37</v>
      </c>
      <c r="T27">
        <v>2</v>
      </c>
      <c r="U27">
        <v>4</v>
      </c>
      <c r="V27">
        <v>5</v>
      </c>
      <c r="W27">
        <v>2</v>
      </c>
      <c r="X27">
        <v>13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Public policy is not determined by large campaign contributions.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198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0.8251748251748251</v>
      </c>
      <c r="D38" s="17">
        <f>L38+L39</f>
        <v>0.86737804878048774</v>
      </c>
      <c r="E38" s="17">
        <f>M38+M39</f>
        <v>0.7582938388625593</v>
      </c>
      <c r="F38" s="17">
        <f>N38+N39</f>
        <v>0.72388059701492535</v>
      </c>
      <c r="G38" s="17"/>
      <c r="J38" t="s">
        <v>33</v>
      </c>
      <c r="K38" s="18">
        <f>W38/W43</f>
        <v>0.64035964035964033</v>
      </c>
      <c r="L38" s="18">
        <f>T38/T43</f>
        <v>0.69512195121951215</v>
      </c>
      <c r="M38" s="18">
        <f>U38/U43</f>
        <v>0.54028436018957349</v>
      </c>
      <c r="N38" s="18">
        <f>V38/V43</f>
        <v>0.52985074626865669</v>
      </c>
      <c r="O38" s="18"/>
      <c r="S38" t="s">
        <v>33</v>
      </c>
      <c r="T38">
        <v>456</v>
      </c>
      <c r="U38">
        <v>114</v>
      </c>
      <c r="V38">
        <v>71</v>
      </c>
      <c r="W38">
        <v>641</v>
      </c>
    </row>
    <row r="39" spans="1:23" x14ac:dyDescent="0.25">
      <c r="B39" s="14" t="s">
        <v>39</v>
      </c>
      <c r="C39" s="17">
        <f>K40</f>
        <v>0.12387612387612387</v>
      </c>
      <c r="D39" s="17">
        <f>L40</f>
        <v>9.7560975609756101E-2</v>
      </c>
      <c r="E39" s="17">
        <f>M40</f>
        <v>0.14691943127962084</v>
      </c>
      <c r="F39" s="17">
        <f>N40</f>
        <v>0.21641791044776118</v>
      </c>
      <c r="G39" s="17"/>
      <c r="J39" t="s">
        <v>34</v>
      </c>
      <c r="K39" s="18">
        <f>W39/W43</f>
        <v>0.1848151848151848</v>
      </c>
      <c r="L39" s="18">
        <f>T39/T43</f>
        <v>0.1722560975609756</v>
      </c>
      <c r="M39" s="18">
        <f>U39/U43</f>
        <v>0.21800947867298578</v>
      </c>
      <c r="N39" s="18">
        <f>V39/V43</f>
        <v>0.19402985074626866</v>
      </c>
      <c r="O39" s="18"/>
      <c r="S39" t="s">
        <v>34</v>
      </c>
      <c r="T39">
        <v>113</v>
      </c>
      <c r="U39">
        <v>46</v>
      </c>
      <c r="V39">
        <v>26</v>
      </c>
      <c r="W39">
        <v>185</v>
      </c>
    </row>
    <row r="40" spans="1:23" x14ac:dyDescent="0.25">
      <c r="B40" s="14" t="s">
        <v>40</v>
      </c>
      <c r="C40" s="17">
        <f>K41+K42</f>
        <v>5.0949050949050945E-2</v>
      </c>
      <c r="D40" s="17">
        <f>L41+L42</f>
        <v>3.5060975609756101E-2</v>
      </c>
      <c r="E40" s="17">
        <f>M41+M42</f>
        <v>9.4786729857819899E-2</v>
      </c>
      <c r="F40" s="17">
        <f>N41+N42</f>
        <v>5.9701492537313432E-2</v>
      </c>
      <c r="G40" s="17"/>
      <c r="J40" t="s">
        <v>35</v>
      </c>
      <c r="K40" s="18">
        <f>W40/W43</f>
        <v>0.12387612387612387</v>
      </c>
      <c r="L40" s="18">
        <f>T40/T43</f>
        <v>9.7560975609756101E-2</v>
      </c>
      <c r="M40" s="18">
        <f>U40/U43</f>
        <v>0.14691943127962084</v>
      </c>
      <c r="N40" s="18">
        <f>V40/V43</f>
        <v>0.21641791044776118</v>
      </c>
      <c r="O40" s="18"/>
      <c r="S40" t="s">
        <v>35</v>
      </c>
      <c r="T40">
        <v>64</v>
      </c>
      <c r="U40">
        <v>31</v>
      </c>
      <c r="V40">
        <v>29</v>
      </c>
      <c r="W40">
        <v>124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3.696303696303696E-2</v>
      </c>
      <c r="L41" s="18">
        <f>T41/T43</f>
        <v>2.2865853658536585E-2</v>
      </c>
      <c r="M41" s="18">
        <f>U41/U43</f>
        <v>7.1090047393364927E-2</v>
      </c>
      <c r="N41" s="18">
        <f>V41/V43</f>
        <v>5.2238805970149252E-2</v>
      </c>
      <c r="O41" s="18"/>
      <c r="S41" t="s">
        <v>36</v>
      </c>
      <c r="T41">
        <v>15</v>
      </c>
      <c r="U41">
        <v>15</v>
      </c>
      <c r="V41">
        <v>7</v>
      </c>
      <c r="W41">
        <v>37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1.3986013986013986E-2</v>
      </c>
      <c r="L42" s="18">
        <f>T42/T43</f>
        <v>1.2195121951219513E-2</v>
      </c>
      <c r="M42" s="18">
        <f>U42/U43</f>
        <v>2.3696682464454975E-2</v>
      </c>
      <c r="N42" s="18">
        <f>V42/V43</f>
        <v>7.462686567164179E-3</v>
      </c>
      <c r="O42" s="18"/>
      <c r="S42" t="s">
        <v>37</v>
      </c>
      <c r="T42">
        <v>8</v>
      </c>
      <c r="U42">
        <v>5</v>
      </c>
      <c r="V42">
        <v>1</v>
      </c>
      <c r="W42">
        <v>14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211</v>
      </c>
      <c r="V43">
        <v>134</v>
      </c>
      <c r="W43">
        <v>1001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Public policy is not determined by large campaign contributions.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199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0.8251748251748251</v>
      </c>
      <c r="D53" s="17">
        <f>L53+L54</f>
        <v>0.83507306889352817</v>
      </c>
      <c r="E53" s="17">
        <f>M53+M54</f>
        <v>0.81609195402298851</v>
      </c>
      <c r="F53" s="17"/>
      <c r="G53" s="17"/>
      <c r="J53" t="s">
        <v>33</v>
      </c>
      <c r="K53" s="18">
        <f>V53/V58</f>
        <v>0.64035964035964033</v>
      </c>
      <c r="L53" s="18">
        <f>T53/T58</f>
        <v>0.63256784968684765</v>
      </c>
      <c r="M53" s="18">
        <f>U53/U58</f>
        <v>0.64750957854406133</v>
      </c>
      <c r="N53" s="18"/>
      <c r="O53" s="18"/>
      <c r="R53" t="s">
        <v>52</v>
      </c>
      <c r="S53" t="s">
        <v>33</v>
      </c>
      <c r="T53">
        <v>303</v>
      </c>
      <c r="U53">
        <v>338</v>
      </c>
      <c r="V53">
        <v>641</v>
      </c>
    </row>
    <row r="54" spans="1:22" x14ac:dyDescent="0.25">
      <c r="B54" s="14" t="s">
        <v>39</v>
      </c>
      <c r="C54" s="17">
        <f>K55</f>
        <v>0.12487512487512488</v>
      </c>
      <c r="D54" s="17">
        <f>L55</f>
        <v>0.12108559498956159</v>
      </c>
      <c r="E54" s="17">
        <f>M55</f>
        <v>0.12835249042145594</v>
      </c>
      <c r="F54" s="17"/>
      <c r="G54" s="17"/>
      <c r="J54" t="s">
        <v>34</v>
      </c>
      <c r="K54" s="18">
        <f>V54/V58</f>
        <v>0.1848151848151848</v>
      </c>
      <c r="L54" s="18">
        <f>T54/T58</f>
        <v>0.20250521920668058</v>
      </c>
      <c r="M54" s="18">
        <f>U54/U58</f>
        <v>0.16858237547892721</v>
      </c>
      <c r="N54" s="18"/>
      <c r="O54" s="18"/>
      <c r="S54" t="s">
        <v>34</v>
      </c>
      <c r="T54">
        <v>97</v>
      </c>
      <c r="U54">
        <v>88</v>
      </c>
      <c r="V54">
        <v>185</v>
      </c>
    </row>
    <row r="55" spans="1:22" x14ac:dyDescent="0.25">
      <c r="B55" s="14" t="s">
        <v>40</v>
      </c>
      <c r="C55" s="17">
        <f>K56+K57</f>
        <v>4.9950049950049952E-2</v>
      </c>
      <c r="D55" s="17">
        <f>L56+L57</f>
        <v>4.3841336116910226E-2</v>
      </c>
      <c r="E55" s="17">
        <f>M56+M57</f>
        <v>5.5555555555555559E-2</v>
      </c>
      <c r="F55" s="17"/>
      <c r="G55" s="17"/>
      <c r="J55" t="s">
        <v>35</v>
      </c>
      <c r="K55" s="18">
        <f>V55/V58</f>
        <v>0.12487512487512488</v>
      </c>
      <c r="L55" s="18">
        <f>T55/T58</f>
        <v>0.12108559498956159</v>
      </c>
      <c r="M55" s="18">
        <f>U55/U58</f>
        <v>0.12835249042145594</v>
      </c>
      <c r="N55" s="18"/>
      <c r="O55" s="18"/>
      <c r="S55" t="s">
        <v>35</v>
      </c>
      <c r="T55">
        <v>58</v>
      </c>
      <c r="U55">
        <v>67</v>
      </c>
      <c r="V55">
        <v>125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3.696303696303696E-2</v>
      </c>
      <c r="L56" s="18">
        <f>T56/T58</f>
        <v>3.1315240083507306E-2</v>
      </c>
      <c r="M56" s="18">
        <f>U56/U58</f>
        <v>4.2145593869731802E-2</v>
      </c>
      <c r="N56" s="18"/>
      <c r="O56" s="18"/>
      <c r="S56" t="s">
        <v>36</v>
      </c>
      <c r="T56">
        <v>15</v>
      </c>
      <c r="U56">
        <v>22</v>
      </c>
      <c r="V56">
        <v>37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1.2987012987012988E-2</v>
      </c>
      <c r="L57" s="18">
        <f>T57/T58</f>
        <v>1.2526096033402923E-2</v>
      </c>
      <c r="M57" s="18">
        <f>U57/U58</f>
        <v>1.3409961685823755E-2</v>
      </c>
      <c r="N57" s="18"/>
      <c r="O57" s="18"/>
      <c r="S57" t="s">
        <v>37</v>
      </c>
      <c r="T57">
        <v>6</v>
      </c>
      <c r="U57">
        <v>7</v>
      </c>
      <c r="V57">
        <v>13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479</v>
      </c>
      <c r="U58">
        <v>522</v>
      </c>
      <c r="V58">
        <v>1001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Public policy is not determined by large campaign contributions.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200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0.82499999999999996</v>
      </c>
      <c r="D68" s="17">
        <f>L68+L69</f>
        <v>0.75690607734806636</v>
      </c>
      <c r="E68" s="17">
        <f>M68+M69</f>
        <v>0.83495145631067957</v>
      </c>
      <c r="F68" s="17">
        <f>N68+N69</f>
        <v>0.89057750759878418</v>
      </c>
      <c r="G68" s="16"/>
      <c r="J68" t="s">
        <v>33</v>
      </c>
      <c r="K68" s="18">
        <f>W68/W73</f>
        <v>0.64100000000000001</v>
      </c>
      <c r="L68" s="18">
        <f>T68/T73</f>
        <v>0.50828729281767959</v>
      </c>
      <c r="M68" s="18">
        <f>U68/U73</f>
        <v>0.66666666666666663</v>
      </c>
      <c r="N68" s="18">
        <f>V68/V73</f>
        <v>0.76291793313069911</v>
      </c>
      <c r="O68" s="18"/>
      <c r="S68" t="s">
        <v>33</v>
      </c>
      <c r="T68">
        <v>184</v>
      </c>
      <c r="U68">
        <v>206</v>
      </c>
      <c r="V68">
        <v>251</v>
      </c>
      <c r="W68">
        <v>641</v>
      </c>
    </row>
    <row r="69" spans="1:23" x14ac:dyDescent="0.25">
      <c r="B69" s="14" t="s">
        <v>39</v>
      </c>
      <c r="C69" s="17">
        <f>K70</f>
        <v>0.125</v>
      </c>
      <c r="D69" s="17">
        <f>L70</f>
        <v>0.16850828729281769</v>
      </c>
      <c r="E69" s="17">
        <f>M70</f>
        <v>0.12621359223300971</v>
      </c>
      <c r="F69" s="17">
        <f>N70</f>
        <v>7.598784194528875E-2</v>
      </c>
      <c r="G69" s="16"/>
      <c r="J69" t="s">
        <v>34</v>
      </c>
      <c r="K69" s="18">
        <f>W69/W73</f>
        <v>0.184</v>
      </c>
      <c r="L69" s="18">
        <f>T69/T73</f>
        <v>0.24861878453038674</v>
      </c>
      <c r="M69" s="18">
        <f>U69/U73</f>
        <v>0.16828478964401294</v>
      </c>
      <c r="N69" s="18">
        <f>V69/V73</f>
        <v>0.1276595744680851</v>
      </c>
      <c r="O69" s="18"/>
      <c r="S69" t="s">
        <v>34</v>
      </c>
      <c r="T69">
        <v>90</v>
      </c>
      <c r="U69">
        <v>52</v>
      </c>
      <c r="V69">
        <v>42</v>
      </c>
      <c r="W69">
        <v>184</v>
      </c>
    </row>
    <row r="70" spans="1:23" x14ac:dyDescent="0.25">
      <c r="B70" s="14" t="s">
        <v>40</v>
      </c>
      <c r="C70" s="17">
        <f>K71+K72</f>
        <v>4.9999999999999996E-2</v>
      </c>
      <c r="D70" s="17">
        <f>L71+L72</f>
        <v>7.4585635359116026E-2</v>
      </c>
      <c r="E70" s="17">
        <f>M71+M72</f>
        <v>3.8834951456310676E-2</v>
      </c>
      <c r="F70" s="17">
        <f>N71+N72</f>
        <v>3.3434650455927049E-2</v>
      </c>
      <c r="G70" s="16"/>
      <c r="J70" t="s">
        <v>35</v>
      </c>
      <c r="K70" s="18">
        <f>W70/W73</f>
        <v>0.125</v>
      </c>
      <c r="L70" s="18">
        <f>T70/T73</f>
        <v>0.16850828729281769</v>
      </c>
      <c r="M70" s="18">
        <f>U70/U73</f>
        <v>0.12621359223300971</v>
      </c>
      <c r="N70" s="18">
        <f>V70/V73</f>
        <v>7.598784194528875E-2</v>
      </c>
      <c r="O70" s="18"/>
      <c r="S70" t="s">
        <v>35</v>
      </c>
      <c r="T70">
        <v>61</v>
      </c>
      <c r="U70">
        <v>39</v>
      </c>
      <c r="V70">
        <v>25</v>
      </c>
      <c r="W70">
        <v>125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3.5999999999999997E-2</v>
      </c>
      <c r="L71" s="18">
        <f>T71/T73</f>
        <v>4.9723756906077346E-2</v>
      </c>
      <c r="M71" s="18">
        <f>U71/U73</f>
        <v>2.9126213592233011E-2</v>
      </c>
      <c r="N71" s="18">
        <f>V71/V73</f>
        <v>2.7355623100303952E-2</v>
      </c>
      <c r="O71" s="18"/>
      <c r="S71" t="s">
        <v>36</v>
      </c>
      <c r="T71">
        <v>18</v>
      </c>
      <c r="U71">
        <v>9</v>
      </c>
      <c r="V71">
        <v>9</v>
      </c>
      <c r="W71">
        <v>36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1.4E-2</v>
      </c>
      <c r="L72" s="18">
        <f>T72/T73</f>
        <v>2.4861878453038673E-2</v>
      </c>
      <c r="M72" s="18">
        <f>U72/U73</f>
        <v>9.7087378640776691E-3</v>
      </c>
      <c r="N72" s="18">
        <f>V72/V73</f>
        <v>6.0790273556231003E-3</v>
      </c>
      <c r="O72" s="18"/>
      <c r="S72" t="s">
        <v>37</v>
      </c>
      <c r="T72">
        <v>9</v>
      </c>
      <c r="U72">
        <v>3</v>
      </c>
      <c r="V72">
        <v>2</v>
      </c>
      <c r="W72">
        <v>14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362</v>
      </c>
      <c r="U73">
        <v>309</v>
      </c>
      <c r="V73">
        <v>329</v>
      </c>
      <c r="W73">
        <v>1000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0.82482482482482489</v>
      </c>
      <c r="D83" s="17">
        <f>L83+L84</f>
        <v>0.82624113475177297</v>
      </c>
      <c r="E83" s="17">
        <f>M83+M84</f>
        <v>0.86206896551724133</v>
      </c>
      <c r="F83" s="17">
        <f>N83+N84</f>
        <v>0.80158730158730163</v>
      </c>
      <c r="G83" s="17">
        <f>O83+O84</f>
        <v>0.80392156862745101</v>
      </c>
      <c r="J83" t="s">
        <v>33</v>
      </c>
      <c r="K83" s="18">
        <f>X83/X88</f>
        <v>0.64064064064064064</v>
      </c>
      <c r="L83" s="18">
        <f>T83/T88</f>
        <v>0.62056737588652477</v>
      </c>
      <c r="M83" s="18">
        <f>U83/U88</f>
        <v>0.63984674329501912</v>
      </c>
      <c r="N83" s="18">
        <f>V83/V88</f>
        <v>0.66269841269841268</v>
      </c>
      <c r="O83" s="18">
        <f>W83/W88</f>
        <v>0.64215686274509809</v>
      </c>
      <c r="S83" t="s">
        <v>33</v>
      </c>
      <c r="T83">
        <v>175</v>
      </c>
      <c r="U83">
        <v>167</v>
      </c>
      <c r="V83">
        <v>167</v>
      </c>
      <c r="W83">
        <v>131</v>
      </c>
      <c r="X83">
        <v>640</v>
      </c>
    </row>
    <row r="84" spans="1:24" x14ac:dyDescent="0.25">
      <c r="B84" s="14" t="s">
        <v>39</v>
      </c>
      <c r="C84" s="17">
        <f>K85</f>
        <v>0.12512512512512514</v>
      </c>
      <c r="D84" s="17">
        <f>L85</f>
        <v>0.11347517730496454</v>
      </c>
      <c r="E84" s="17">
        <f>M85</f>
        <v>0.10727969348659004</v>
      </c>
      <c r="F84" s="17">
        <f>N85</f>
        <v>0.14285714285714285</v>
      </c>
      <c r="G84" s="17">
        <f>O85</f>
        <v>0.14215686274509803</v>
      </c>
      <c r="J84" t="s">
        <v>34</v>
      </c>
      <c r="K84" s="18">
        <f>X84/X88</f>
        <v>0.1841841841841842</v>
      </c>
      <c r="L84" s="18">
        <f>T84/T88</f>
        <v>0.20567375886524822</v>
      </c>
      <c r="M84" s="18">
        <f>U84/U88</f>
        <v>0.22222222222222221</v>
      </c>
      <c r="N84" s="18">
        <f>V84/V88</f>
        <v>0.1388888888888889</v>
      </c>
      <c r="O84" s="18">
        <f>W84/W88</f>
        <v>0.16176470588235295</v>
      </c>
      <c r="S84" t="s">
        <v>34</v>
      </c>
      <c r="T84">
        <v>58</v>
      </c>
      <c r="U84">
        <v>58</v>
      </c>
      <c r="V84">
        <v>35</v>
      </c>
      <c r="W84">
        <v>33</v>
      </c>
      <c r="X84">
        <v>184</v>
      </c>
    </row>
    <row r="85" spans="1:24" x14ac:dyDescent="0.25">
      <c r="B85" s="14" t="s">
        <v>40</v>
      </c>
      <c r="C85" s="17">
        <f>K86+K87</f>
        <v>5.0050050050050046E-2</v>
      </c>
      <c r="D85" s="17">
        <f>L86+L87</f>
        <v>6.0283687943262415E-2</v>
      </c>
      <c r="E85" s="17">
        <f>M86+M87</f>
        <v>3.0651340996168581E-2</v>
      </c>
      <c r="F85" s="17">
        <f>N86+N87</f>
        <v>5.5555555555555552E-2</v>
      </c>
      <c r="G85" s="17">
        <f>O86+O87</f>
        <v>5.3921568627450983E-2</v>
      </c>
      <c r="J85" t="s">
        <v>35</v>
      </c>
      <c r="K85" s="18">
        <f>X85/X88</f>
        <v>0.12512512512512514</v>
      </c>
      <c r="L85" s="18">
        <f>T85/T88</f>
        <v>0.11347517730496454</v>
      </c>
      <c r="M85" s="18">
        <f>U85/U88</f>
        <v>0.10727969348659004</v>
      </c>
      <c r="N85" s="18">
        <f>V85/V88</f>
        <v>0.14285714285714285</v>
      </c>
      <c r="O85" s="18">
        <f>W85/W88</f>
        <v>0.14215686274509803</v>
      </c>
      <c r="S85" t="s">
        <v>35</v>
      </c>
      <c r="T85">
        <v>32</v>
      </c>
      <c r="U85">
        <v>28</v>
      </c>
      <c r="V85">
        <v>36</v>
      </c>
      <c r="W85">
        <v>29</v>
      </c>
      <c r="X85">
        <v>125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3.6036036036036036E-2</v>
      </c>
      <c r="L86" s="18">
        <f>T86/T88</f>
        <v>4.2553191489361701E-2</v>
      </c>
      <c r="M86" s="18">
        <f>U86/U88</f>
        <v>2.2988505747126436E-2</v>
      </c>
      <c r="N86" s="18">
        <f>V86/V88</f>
        <v>3.5714285714285712E-2</v>
      </c>
      <c r="O86" s="18">
        <f>W86/W88</f>
        <v>4.4117647058823532E-2</v>
      </c>
      <c r="S86" t="s">
        <v>36</v>
      </c>
      <c r="T86">
        <v>12</v>
      </c>
      <c r="U86">
        <v>6</v>
      </c>
      <c r="V86">
        <v>9</v>
      </c>
      <c r="W86">
        <v>9</v>
      </c>
      <c r="X86">
        <v>36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1.4014014014014014E-2</v>
      </c>
      <c r="L87" s="18">
        <f>T87/T88</f>
        <v>1.7730496453900711E-2</v>
      </c>
      <c r="M87" s="18">
        <f>U87/U88</f>
        <v>7.6628352490421452E-3</v>
      </c>
      <c r="N87" s="18">
        <f>V87/V88</f>
        <v>1.984126984126984E-2</v>
      </c>
      <c r="O87" s="18">
        <f>W87/W88</f>
        <v>9.8039215686274508E-3</v>
      </c>
      <c r="S87" t="s">
        <v>37</v>
      </c>
      <c r="T87">
        <v>5</v>
      </c>
      <c r="U87">
        <v>2</v>
      </c>
      <c r="V87">
        <v>5</v>
      </c>
      <c r="W87">
        <v>2</v>
      </c>
      <c r="X87">
        <v>14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282</v>
      </c>
      <c r="U88">
        <v>261</v>
      </c>
      <c r="V88">
        <v>252</v>
      </c>
      <c r="W88">
        <v>204</v>
      </c>
      <c r="X88">
        <v>999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Public policy is not determined by large campaign contributions.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201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0.82499999999999996</v>
      </c>
      <c r="D98" s="17">
        <f>L98+L99</f>
        <v>0.89032258064516134</v>
      </c>
      <c r="E98" s="17">
        <f>M98+M99</f>
        <v>0.83720930232558144</v>
      </c>
      <c r="F98" s="17">
        <f>N98+N99</f>
        <v>0.77083333333333337</v>
      </c>
      <c r="G98" s="16"/>
      <c r="J98" t="s">
        <v>33</v>
      </c>
      <c r="K98" s="18">
        <f>W98/W103</f>
        <v>0.64100000000000001</v>
      </c>
      <c r="L98" s="18">
        <f>T98/T103</f>
        <v>0.77741935483870972</v>
      </c>
      <c r="M98" s="18">
        <f>U98/U103</f>
        <v>0.69767441860465118</v>
      </c>
      <c r="N98" s="18">
        <f>V98/V103</f>
        <v>0.5092592592592593</v>
      </c>
      <c r="O98" s="18"/>
      <c r="S98" t="s">
        <v>33</v>
      </c>
      <c r="T98">
        <v>241</v>
      </c>
      <c r="U98">
        <v>180</v>
      </c>
      <c r="V98">
        <v>220</v>
      </c>
      <c r="W98">
        <v>641</v>
      </c>
    </row>
    <row r="99" spans="1:24" x14ac:dyDescent="0.25">
      <c r="B99" s="14" t="s">
        <v>39</v>
      </c>
      <c r="C99" s="17">
        <f>K100</f>
        <v>0.125</v>
      </c>
      <c r="D99" s="17">
        <f>L100</f>
        <v>6.1290322580645158E-2</v>
      </c>
      <c r="E99" s="17">
        <f>M100</f>
        <v>0.1124031007751938</v>
      </c>
      <c r="F99" s="17">
        <f>N100</f>
        <v>0.17824074074074073</v>
      </c>
      <c r="G99" s="16"/>
      <c r="J99" t="s">
        <v>34</v>
      </c>
      <c r="K99" s="18">
        <f>W99/W103</f>
        <v>0.184</v>
      </c>
      <c r="L99" s="18">
        <f>T99/T103</f>
        <v>0.11290322580645161</v>
      </c>
      <c r="M99" s="18">
        <f>U99/U103</f>
        <v>0.13953488372093023</v>
      </c>
      <c r="N99" s="18">
        <f>V99/V103</f>
        <v>0.26157407407407407</v>
      </c>
      <c r="O99" s="18"/>
      <c r="S99" t="s">
        <v>34</v>
      </c>
      <c r="T99">
        <v>35</v>
      </c>
      <c r="U99">
        <v>36</v>
      </c>
      <c r="V99">
        <v>113</v>
      </c>
      <c r="W99">
        <v>184</v>
      </c>
    </row>
    <row r="100" spans="1:24" x14ac:dyDescent="0.25">
      <c r="B100" s="14" t="s">
        <v>40</v>
      </c>
      <c r="C100" s="17">
        <f>K101+K102</f>
        <v>4.9999999999999996E-2</v>
      </c>
      <c r="D100" s="17">
        <f>L101+L102</f>
        <v>4.8387096774193547E-2</v>
      </c>
      <c r="E100" s="17">
        <f>M101+M102</f>
        <v>5.0387596899224806E-2</v>
      </c>
      <c r="F100" s="17">
        <f>N101+N102</f>
        <v>5.0925925925925923E-2</v>
      </c>
      <c r="G100" s="16"/>
      <c r="J100" t="s">
        <v>35</v>
      </c>
      <c r="K100" s="18">
        <f>W100/W103</f>
        <v>0.125</v>
      </c>
      <c r="L100" s="18">
        <f>T100/T103</f>
        <v>6.1290322580645158E-2</v>
      </c>
      <c r="M100" s="18">
        <f>U100/U103</f>
        <v>0.1124031007751938</v>
      </c>
      <c r="N100" s="18">
        <f>V100/V103</f>
        <v>0.17824074074074073</v>
      </c>
      <c r="O100" s="18"/>
      <c r="S100" t="s">
        <v>35</v>
      </c>
      <c r="T100">
        <v>19</v>
      </c>
      <c r="U100">
        <v>29</v>
      </c>
      <c r="V100">
        <v>77</v>
      </c>
      <c r="W100">
        <v>125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3.5999999999999997E-2</v>
      </c>
      <c r="L101" s="18">
        <f>T101/T103</f>
        <v>2.903225806451613E-2</v>
      </c>
      <c r="M101" s="18">
        <f>U101/U103</f>
        <v>3.4883720930232558E-2</v>
      </c>
      <c r="N101" s="18">
        <f>V101/V103</f>
        <v>4.1666666666666664E-2</v>
      </c>
      <c r="O101" s="18"/>
      <c r="S101" t="s">
        <v>36</v>
      </c>
      <c r="T101">
        <v>9</v>
      </c>
      <c r="U101">
        <v>9</v>
      </c>
      <c r="V101">
        <v>18</v>
      </c>
      <c r="W101">
        <v>36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1.4E-2</v>
      </c>
      <c r="L102" s="18">
        <f>T102/T103</f>
        <v>1.935483870967742E-2</v>
      </c>
      <c r="M102" s="18">
        <f>U102/U103</f>
        <v>1.5503875968992248E-2</v>
      </c>
      <c r="N102" s="18">
        <f>V102/V103</f>
        <v>9.2592592592592587E-3</v>
      </c>
      <c r="O102" s="18"/>
      <c r="S102" t="s">
        <v>37</v>
      </c>
      <c r="T102">
        <v>6</v>
      </c>
      <c r="U102">
        <v>4</v>
      </c>
      <c r="V102">
        <v>4</v>
      </c>
      <c r="W102">
        <v>14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Public policy is not determined by large campaign contributions.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202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0.82317682317682317</v>
      </c>
      <c r="D113" s="17">
        <f>L113+L114</f>
        <v>0.88219895287958117</v>
      </c>
      <c r="E113" s="17">
        <f>M113+M114</f>
        <v>0.84708737864077677</v>
      </c>
      <c r="F113" s="17">
        <f>N113+N114</f>
        <v>0.91666666666666663</v>
      </c>
      <c r="G113" s="17">
        <f>O113+O114</f>
        <v>0.6512820512820513</v>
      </c>
      <c r="J113" t="s">
        <v>33</v>
      </c>
      <c r="K113" s="18">
        <f>X113/X118</f>
        <v>0.63936063936063936</v>
      </c>
      <c r="L113" s="18">
        <f>T113/T118</f>
        <v>0.72774869109947649</v>
      </c>
      <c r="M113" s="18">
        <f>U113/U118</f>
        <v>0.64563106796116509</v>
      </c>
      <c r="N113" s="18">
        <f>V113/V118</f>
        <v>0.66666666666666663</v>
      </c>
      <c r="O113" s="18">
        <f>W113/W118</f>
        <v>0.45128205128205129</v>
      </c>
      <c r="S113" t="s">
        <v>33</v>
      </c>
      <c r="T113">
        <v>278</v>
      </c>
      <c r="U113">
        <v>266</v>
      </c>
      <c r="V113">
        <v>8</v>
      </c>
      <c r="W113">
        <v>88</v>
      </c>
      <c r="X113">
        <v>640</v>
      </c>
    </row>
    <row r="114" spans="2:24" x14ac:dyDescent="0.25">
      <c r="B114" s="14" t="s">
        <v>39</v>
      </c>
      <c r="C114" s="17">
        <f>K115</f>
        <v>0.12587412587412589</v>
      </c>
      <c r="D114" s="17">
        <f>L115</f>
        <v>6.8062827225130892E-2</v>
      </c>
      <c r="E114" s="17">
        <f>M115</f>
        <v>0.11893203883495146</v>
      </c>
      <c r="F114" s="17">
        <f>N115</f>
        <v>8.3333333333333329E-2</v>
      </c>
      <c r="G114" s="17">
        <f>O115</f>
        <v>0.25641025641025639</v>
      </c>
      <c r="J114" t="s">
        <v>34</v>
      </c>
      <c r="K114" s="18">
        <f>X114/X118</f>
        <v>0.18381618381618381</v>
      </c>
      <c r="L114" s="18">
        <f>T114/T118</f>
        <v>0.15445026178010471</v>
      </c>
      <c r="M114" s="18">
        <f>U114/U118</f>
        <v>0.20145631067961164</v>
      </c>
      <c r="N114" s="18">
        <f>V114/V118</f>
        <v>0.25</v>
      </c>
      <c r="O114" s="18">
        <f>W114/W118</f>
        <v>0.2</v>
      </c>
      <c r="S114" t="s">
        <v>34</v>
      </c>
      <c r="T114">
        <v>59</v>
      </c>
      <c r="U114">
        <v>83</v>
      </c>
      <c r="V114">
        <v>3</v>
      </c>
      <c r="W114">
        <v>39</v>
      </c>
      <c r="X114">
        <v>184</v>
      </c>
    </row>
    <row r="115" spans="2:24" x14ac:dyDescent="0.25">
      <c r="B115" s="14" t="s">
        <v>40</v>
      </c>
      <c r="C115" s="17">
        <f>K116+K117</f>
        <v>5.0949050949050945E-2</v>
      </c>
      <c r="D115" s="17">
        <f>L116+L117</f>
        <v>4.9738219895287962E-2</v>
      </c>
      <c r="E115" s="17">
        <f>M116+M117</f>
        <v>3.3980582524271843E-2</v>
      </c>
      <c r="F115" s="17">
        <f>N116+N117</f>
        <v>0</v>
      </c>
      <c r="G115" s="17">
        <f>O116+O117</f>
        <v>9.2307692307692313E-2</v>
      </c>
      <c r="J115" t="s">
        <v>35</v>
      </c>
      <c r="K115" s="18">
        <f>X115/X118</f>
        <v>0.12587412587412589</v>
      </c>
      <c r="L115" s="18">
        <f>T115/T118</f>
        <v>6.8062827225130892E-2</v>
      </c>
      <c r="M115" s="18">
        <f>U115/U118</f>
        <v>0.11893203883495146</v>
      </c>
      <c r="N115" s="18">
        <f>V115/V118</f>
        <v>8.3333333333333329E-2</v>
      </c>
      <c r="O115" s="18">
        <f>W115/W118</f>
        <v>0.25641025641025639</v>
      </c>
      <c r="S115" t="s">
        <v>35</v>
      </c>
      <c r="T115">
        <v>26</v>
      </c>
      <c r="U115">
        <v>49</v>
      </c>
      <c r="V115">
        <v>1</v>
      </c>
      <c r="W115">
        <v>50</v>
      </c>
      <c r="X115">
        <v>126</v>
      </c>
    </row>
    <row r="116" spans="2:24" x14ac:dyDescent="0.25">
      <c r="J116" t="s">
        <v>36</v>
      </c>
      <c r="K116" s="18">
        <f>X116/X118</f>
        <v>3.696303696303696E-2</v>
      </c>
      <c r="L116" s="18">
        <f>T116/T118</f>
        <v>4.1884816753926704E-2</v>
      </c>
      <c r="M116" s="18">
        <f>U116/U118</f>
        <v>1.9417475728155338E-2</v>
      </c>
      <c r="N116" s="18">
        <f>V116/V118</f>
        <v>0</v>
      </c>
      <c r="O116" s="18">
        <f>W116/W118</f>
        <v>6.6666666666666666E-2</v>
      </c>
      <c r="S116" t="s">
        <v>36</v>
      </c>
      <c r="T116">
        <v>16</v>
      </c>
      <c r="U116">
        <v>8</v>
      </c>
      <c r="V116">
        <v>0</v>
      </c>
      <c r="W116">
        <v>13</v>
      </c>
      <c r="X116">
        <v>37</v>
      </c>
    </row>
    <row r="117" spans="2:24" x14ac:dyDescent="0.25">
      <c r="J117" t="s">
        <v>37</v>
      </c>
      <c r="K117" s="18">
        <f>X117/X118</f>
        <v>1.3986013986013986E-2</v>
      </c>
      <c r="L117" s="18">
        <f>T117/T118</f>
        <v>7.8534031413612562E-3</v>
      </c>
      <c r="M117" s="18">
        <f>U117/U118</f>
        <v>1.4563106796116505E-2</v>
      </c>
      <c r="N117" s="18">
        <f>V117/V118</f>
        <v>0</v>
      </c>
      <c r="O117" s="18">
        <f>W117/W118</f>
        <v>2.564102564102564E-2</v>
      </c>
      <c r="S117" t="s">
        <v>37</v>
      </c>
      <c r="T117">
        <v>3</v>
      </c>
      <c r="U117">
        <v>6</v>
      </c>
      <c r="V117">
        <v>0</v>
      </c>
      <c r="W117">
        <v>5</v>
      </c>
      <c r="X117">
        <v>14</v>
      </c>
    </row>
    <row r="118" spans="2:24" x14ac:dyDescent="0.25">
      <c r="R118" t="s">
        <v>2</v>
      </c>
      <c r="T118">
        <v>382</v>
      </c>
      <c r="U118">
        <v>412</v>
      </c>
      <c r="V118">
        <v>12</v>
      </c>
      <c r="W118">
        <v>195</v>
      </c>
      <c r="X118">
        <v>1001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AEA5-1FCF-714A-88BD-90646F55FF63}">
  <dimension ref="A1:X118"/>
  <sheetViews>
    <sheetView showGridLines="0" topLeftCell="H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Parties and candidates are not barred due to their political beliefs and ideologies. * 3-point Party Identification Crosstabulation</v>
      </c>
      <c r="R5" s="13" t="s">
        <v>239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0.81763527054108209</v>
      </c>
      <c r="D9" s="17">
        <f>L9+L10</f>
        <v>0.86363636363636365</v>
      </c>
      <c r="E9" s="17">
        <f>M9+M10</f>
        <v>0.78797468354430378</v>
      </c>
      <c r="F9" s="17">
        <f>N9+N10</f>
        <v>0.84375</v>
      </c>
      <c r="G9" s="17">
        <f>O9+O10</f>
        <v>0.65789473684210531</v>
      </c>
      <c r="J9" t="s">
        <v>33</v>
      </c>
      <c r="K9" s="18">
        <f>X9/X14</f>
        <v>0.6002004008016032</v>
      </c>
      <c r="L9" s="18">
        <f>T9/T14</f>
        <v>0.62937062937062938</v>
      </c>
      <c r="M9" s="18">
        <f>U9/U14</f>
        <v>0.59177215189873422</v>
      </c>
      <c r="N9" s="18">
        <f>V9/V14</f>
        <v>0.60312500000000002</v>
      </c>
      <c r="O9" s="18">
        <f>W9/W14</f>
        <v>0.51315789473684215</v>
      </c>
      <c r="S9" t="s">
        <v>33</v>
      </c>
      <c r="T9">
        <v>180</v>
      </c>
      <c r="U9">
        <v>187</v>
      </c>
      <c r="V9">
        <v>193</v>
      </c>
      <c r="W9">
        <v>39</v>
      </c>
      <c r="X9">
        <v>599</v>
      </c>
    </row>
    <row r="10" spans="1:24" x14ac:dyDescent="0.25">
      <c r="B10" s="14" t="s">
        <v>39</v>
      </c>
      <c r="C10" s="17">
        <f>K11</f>
        <v>0.12224448897795591</v>
      </c>
      <c r="D10" s="17">
        <f>L11</f>
        <v>9.7902097902097904E-2</v>
      </c>
      <c r="E10" s="17">
        <f>M11</f>
        <v>0.14873417721518986</v>
      </c>
      <c r="F10" s="17">
        <f>N11</f>
        <v>9.375E-2</v>
      </c>
      <c r="G10" s="17">
        <f>O11</f>
        <v>0.22368421052631579</v>
      </c>
      <c r="J10" t="s">
        <v>34</v>
      </c>
      <c r="K10" s="18">
        <f>X10/X14</f>
        <v>0.21743486973947895</v>
      </c>
      <c r="L10" s="18">
        <f>T10/T14</f>
        <v>0.23426573426573427</v>
      </c>
      <c r="M10" s="18">
        <f>U10/U14</f>
        <v>0.19620253164556961</v>
      </c>
      <c r="N10" s="18">
        <f>V10/V14</f>
        <v>0.24062500000000001</v>
      </c>
      <c r="O10" s="18">
        <f>W10/W14</f>
        <v>0.14473684210526316</v>
      </c>
      <c r="S10" t="s">
        <v>34</v>
      </c>
      <c r="T10">
        <v>67</v>
      </c>
      <c r="U10">
        <v>62</v>
      </c>
      <c r="V10">
        <v>77</v>
      </c>
      <c r="W10">
        <v>11</v>
      </c>
      <c r="X10">
        <v>217</v>
      </c>
    </row>
    <row r="11" spans="1:24" x14ac:dyDescent="0.25">
      <c r="B11" s="14" t="s">
        <v>40</v>
      </c>
      <c r="C11" s="17">
        <f>K12+K13</f>
        <v>6.0120240480961928E-2</v>
      </c>
      <c r="D11" s="17">
        <f>L12+L13</f>
        <v>3.8461538461538464E-2</v>
      </c>
      <c r="E11" s="17">
        <f>M12+M13</f>
        <v>6.3291139240506333E-2</v>
      </c>
      <c r="F11" s="17">
        <f>N12+N13</f>
        <v>6.25E-2</v>
      </c>
      <c r="G11" s="17">
        <f>O12+O13</f>
        <v>0.11842105263157894</v>
      </c>
      <c r="J11" t="s">
        <v>35</v>
      </c>
      <c r="K11" s="18">
        <f>X11/X14</f>
        <v>0.12224448897795591</v>
      </c>
      <c r="L11" s="18">
        <f>T11/T14</f>
        <v>9.7902097902097904E-2</v>
      </c>
      <c r="M11" s="18">
        <f>U11/U14</f>
        <v>0.14873417721518986</v>
      </c>
      <c r="N11" s="18">
        <f>V11/V14</f>
        <v>9.375E-2</v>
      </c>
      <c r="O11" s="18">
        <f>W11/W14</f>
        <v>0.22368421052631579</v>
      </c>
      <c r="S11" t="s">
        <v>35</v>
      </c>
      <c r="T11">
        <v>28</v>
      </c>
      <c r="U11">
        <v>47</v>
      </c>
      <c r="V11">
        <v>30</v>
      </c>
      <c r="W11">
        <v>17</v>
      </c>
      <c r="X11">
        <v>122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4.4088176352705413E-2</v>
      </c>
      <c r="L12" s="18">
        <f>T12/T14</f>
        <v>2.7972027972027972E-2</v>
      </c>
      <c r="M12" s="18">
        <f>U12/U14</f>
        <v>4.4303797468354431E-2</v>
      </c>
      <c r="N12" s="18">
        <f>V12/V14</f>
        <v>5.3124999999999999E-2</v>
      </c>
      <c r="O12" s="18">
        <f>W12/W14</f>
        <v>6.5789473684210523E-2</v>
      </c>
      <c r="S12" t="s">
        <v>36</v>
      </c>
      <c r="T12">
        <v>8</v>
      </c>
      <c r="U12">
        <v>14</v>
      </c>
      <c r="V12">
        <v>17</v>
      </c>
      <c r="W12">
        <v>5</v>
      </c>
      <c r="X12">
        <v>44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1.6032064128256512E-2</v>
      </c>
      <c r="L13" s="18">
        <f>T13/T14</f>
        <v>1.048951048951049E-2</v>
      </c>
      <c r="M13" s="18">
        <f>U13/U14</f>
        <v>1.8987341772151899E-2</v>
      </c>
      <c r="N13" s="18">
        <f>V13/V14</f>
        <v>9.3749999999999997E-3</v>
      </c>
      <c r="O13" s="18">
        <f>W13/W14</f>
        <v>5.2631578947368418E-2</v>
      </c>
      <c r="S13" t="s">
        <v>37</v>
      </c>
      <c r="T13">
        <v>3</v>
      </c>
      <c r="U13">
        <v>6</v>
      </c>
      <c r="V13">
        <v>3</v>
      </c>
      <c r="W13">
        <v>4</v>
      </c>
      <c r="X13">
        <v>16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316</v>
      </c>
      <c r="V14">
        <v>320</v>
      </c>
      <c r="W14">
        <v>76</v>
      </c>
      <c r="X14">
        <v>998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Parties and candidates are not barred due to their political beliefs and ideologies.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203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0.81599999999999995</v>
      </c>
      <c r="D23" s="17">
        <f>L23+L24</f>
        <v>0.87450980392156863</v>
      </c>
      <c r="E23" s="17">
        <f>M23+M24</f>
        <v>0.81493506493506496</v>
      </c>
      <c r="F23" s="17">
        <f>N23+N24</f>
        <v>0.83806818181818177</v>
      </c>
      <c r="G23" s="17">
        <f>O23+O24</f>
        <v>0.55294117647058827</v>
      </c>
      <c r="J23" t="s">
        <v>33</v>
      </c>
      <c r="K23" s="18">
        <f>X23/X28</f>
        <v>0.59899999999999998</v>
      </c>
      <c r="L23" s="18">
        <f>T23/T28</f>
        <v>0.65098039215686276</v>
      </c>
      <c r="M23" s="18">
        <f>U23/U28</f>
        <v>0.58766233766233766</v>
      </c>
      <c r="N23" s="18">
        <f>V23/V28</f>
        <v>0.61931818181818177</v>
      </c>
      <c r="O23" s="18">
        <f>W23/W28</f>
        <v>0.4</v>
      </c>
      <c r="S23" t="s">
        <v>33</v>
      </c>
      <c r="T23">
        <v>166</v>
      </c>
      <c r="U23">
        <v>181</v>
      </c>
      <c r="V23">
        <v>218</v>
      </c>
      <c r="W23">
        <v>34</v>
      </c>
      <c r="X23">
        <v>599</v>
      </c>
    </row>
    <row r="24" spans="1:24" x14ac:dyDescent="0.25">
      <c r="B24" s="14" t="s">
        <v>39</v>
      </c>
      <c r="C24" s="17">
        <f>K25</f>
        <v>0.121</v>
      </c>
      <c r="D24" s="17">
        <f>L25</f>
        <v>9.0196078431372548E-2</v>
      </c>
      <c r="E24" s="17">
        <f>M25</f>
        <v>0.13311688311688311</v>
      </c>
      <c r="F24" s="17">
        <f>N25</f>
        <v>9.9431818181818177E-2</v>
      </c>
      <c r="G24" s="17">
        <f>O25</f>
        <v>0.25882352941176473</v>
      </c>
      <c r="J24" t="s">
        <v>34</v>
      </c>
      <c r="K24" s="18">
        <f>X24/X28</f>
        <v>0.217</v>
      </c>
      <c r="L24" s="18">
        <f>T24/T28</f>
        <v>0.22352941176470589</v>
      </c>
      <c r="M24" s="18">
        <f>U24/U28</f>
        <v>0.22727272727272727</v>
      </c>
      <c r="N24" s="18">
        <f>V24/V28</f>
        <v>0.21875</v>
      </c>
      <c r="O24" s="18">
        <f>W24/W28</f>
        <v>0.15294117647058825</v>
      </c>
      <c r="S24" t="s">
        <v>34</v>
      </c>
      <c r="T24">
        <v>57</v>
      </c>
      <c r="U24">
        <v>70</v>
      </c>
      <c r="V24">
        <v>77</v>
      </c>
      <c r="W24">
        <v>13</v>
      </c>
      <c r="X24">
        <v>217</v>
      </c>
    </row>
    <row r="25" spans="1:24" x14ac:dyDescent="0.25">
      <c r="B25" s="14" t="s">
        <v>40</v>
      </c>
      <c r="C25" s="17">
        <f>K26+K27</f>
        <v>6.3E-2</v>
      </c>
      <c r="D25" s="17">
        <f>L26+L27</f>
        <v>3.5294117647058823E-2</v>
      </c>
      <c r="E25" s="17">
        <f>M26+M27</f>
        <v>5.1948051948051951E-2</v>
      </c>
      <c r="F25" s="17">
        <f>N26+N27</f>
        <v>6.25E-2</v>
      </c>
      <c r="G25" s="17">
        <f>O26+O27</f>
        <v>0.18823529411764706</v>
      </c>
      <c r="J25" t="s">
        <v>35</v>
      </c>
      <c r="K25" s="18">
        <f>X25/X28</f>
        <v>0.121</v>
      </c>
      <c r="L25" s="18">
        <f>T25/T28</f>
        <v>9.0196078431372548E-2</v>
      </c>
      <c r="M25" s="18">
        <f>U25/U28</f>
        <v>0.13311688311688311</v>
      </c>
      <c r="N25" s="18">
        <f>V25/V28</f>
        <v>9.9431818181818177E-2</v>
      </c>
      <c r="O25" s="18">
        <f>W25/W28</f>
        <v>0.25882352941176473</v>
      </c>
      <c r="S25" t="s">
        <v>35</v>
      </c>
      <c r="T25">
        <v>23</v>
      </c>
      <c r="U25">
        <v>41</v>
      </c>
      <c r="V25">
        <v>35</v>
      </c>
      <c r="W25">
        <v>22</v>
      </c>
      <c r="X25">
        <v>121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4.4999999999999998E-2</v>
      </c>
      <c r="L26" s="18">
        <f>T26/T28</f>
        <v>2.7450980392156862E-2</v>
      </c>
      <c r="M26" s="18">
        <f>U26/U28</f>
        <v>4.2207792207792208E-2</v>
      </c>
      <c r="N26" s="18">
        <f>V26/V28</f>
        <v>5.113636363636364E-2</v>
      </c>
      <c r="O26" s="18">
        <f>W26/W28</f>
        <v>8.2352941176470587E-2</v>
      </c>
      <c r="S26" t="s">
        <v>36</v>
      </c>
      <c r="T26">
        <v>7</v>
      </c>
      <c r="U26">
        <v>13</v>
      </c>
      <c r="V26">
        <v>18</v>
      </c>
      <c r="W26">
        <v>7</v>
      </c>
      <c r="X26">
        <v>45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1.7999999999999999E-2</v>
      </c>
      <c r="L27" s="18">
        <f>T27/T28</f>
        <v>7.8431372549019607E-3</v>
      </c>
      <c r="M27" s="18">
        <f>U27/U28</f>
        <v>9.74025974025974E-3</v>
      </c>
      <c r="N27" s="18">
        <f>V27/V28</f>
        <v>1.1363636363636364E-2</v>
      </c>
      <c r="O27" s="18">
        <f>W27/W28</f>
        <v>0.10588235294117647</v>
      </c>
      <c r="S27" t="s">
        <v>37</v>
      </c>
      <c r="T27">
        <v>2</v>
      </c>
      <c r="U27">
        <v>3</v>
      </c>
      <c r="V27">
        <v>4</v>
      </c>
      <c r="W27">
        <v>9</v>
      </c>
      <c r="X27">
        <v>18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352</v>
      </c>
      <c r="W28">
        <v>85</v>
      </c>
      <c r="X28">
        <v>1000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Parties and candidates are not barred due to their political beliefs and ideologies.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204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0.81618381618381619</v>
      </c>
      <c r="D38" s="17">
        <f>L38+L39</f>
        <v>0.85365853658536595</v>
      </c>
      <c r="E38" s="17">
        <f>M38+M39</f>
        <v>0.75355450236966826</v>
      </c>
      <c r="F38" s="17">
        <f>N38+N39</f>
        <v>0.73134328358208955</v>
      </c>
      <c r="G38" s="17"/>
      <c r="J38" t="s">
        <v>33</v>
      </c>
      <c r="K38" s="18">
        <f>W38/W43</f>
        <v>0.59940059940059942</v>
      </c>
      <c r="L38" s="18">
        <f>T38/T43</f>
        <v>0.62042682926829273</v>
      </c>
      <c r="M38" s="18">
        <f>U38/U43</f>
        <v>0.54976303317535546</v>
      </c>
      <c r="N38" s="18">
        <f>V38/V43</f>
        <v>0.57462686567164178</v>
      </c>
      <c r="O38" s="18"/>
      <c r="S38" t="s">
        <v>33</v>
      </c>
      <c r="T38">
        <v>407</v>
      </c>
      <c r="U38">
        <v>116</v>
      </c>
      <c r="V38">
        <v>77</v>
      </c>
      <c r="W38">
        <v>600</v>
      </c>
    </row>
    <row r="39" spans="1:23" x14ac:dyDescent="0.25">
      <c r="B39" s="14" t="s">
        <v>39</v>
      </c>
      <c r="C39" s="17">
        <f>K40</f>
        <v>0.12187812187812187</v>
      </c>
      <c r="D39" s="17">
        <f>L40</f>
        <v>0.10670731707317073</v>
      </c>
      <c r="E39" s="17">
        <f>M40</f>
        <v>0.16113744075829384</v>
      </c>
      <c r="F39" s="17">
        <f>N40</f>
        <v>0.13432835820895522</v>
      </c>
      <c r="G39" s="17"/>
      <c r="J39" t="s">
        <v>34</v>
      </c>
      <c r="K39" s="18">
        <f>W39/W43</f>
        <v>0.21678321678321677</v>
      </c>
      <c r="L39" s="18">
        <f>T39/T43</f>
        <v>0.23323170731707318</v>
      </c>
      <c r="M39" s="18">
        <f>U39/U43</f>
        <v>0.20379146919431279</v>
      </c>
      <c r="N39" s="18">
        <f>V39/V43</f>
        <v>0.15671641791044777</v>
      </c>
      <c r="O39" s="18"/>
      <c r="S39" t="s">
        <v>34</v>
      </c>
      <c r="T39">
        <v>153</v>
      </c>
      <c r="U39">
        <v>43</v>
      </c>
      <c r="V39">
        <v>21</v>
      </c>
      <c r="W39">
        <v>217</v>
      </c>
    </row>
    <row r="40" spans="1:23" x14ac:dyDescent="0.25">
      <c r="B40" s="14" t="s">
        <v>40</v>
      </c>
      <c r="C40" s="17">
        <f>K41+K42</f>
        <v>6.1938061938061936E-2</v>
      </c>
      <c r="D40" s="17">
        <f>L41+L42</f>
        <v>3.9634146341463415E-2</v>
      </c>
      <c r="E40" s="17">
        <f>M41+M42</f>
        <v>8.5308056872037921E-2</v>
      </c>
      <c r="F40" s="17">
        <f>N41+N42</f>
        <v>0.13432835820895522</v>
      </c>
      <c r="G40" s="17"/>
      <c r="J40" t="s">
        <v>35</v>
      </c>
      <c r="K40" s="18">
        <f>W40/W43</f>
        <v>0.12187812187812187</v>
      </c>
      <c r="L40" s="18">
        <f>T40/T43</f>
        <v>0.10670731707317073</v>
      </c>
      <c r="M40" s="18">
        <f>U40/U43</f>
        <v>0.16113744075829384</v>
      </c>
      <c r="N40" s="18">
        <f>V40/V43</f>
        <v>0.13432835820895522</v>
      </c>
      <c r="O40" s="18"/>
      <c r="S40" t="s">
        <v>35</v>
      </c>
      <c r="T40">
        <v>70</v>
      </c>
      <c r="U40">
        <v>34</v>
      </c>
      <c r="V40">
        <v>18</v>
      </c>
      <c r="W40">
        <v>122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4.5954045954045952E-2</v>
      </c>
      <c r="L41" s="18">
        <f>T41/T43</f>
        <v>3.201219512195122E-2</v>
      </c>
      <c r="M41" s="18">
        <f>U41/U43</f>
        <v>6.6350710900473939E-2</v>
      </c>
      <c r="N41" s="18">
        <f>V41/V43</f>
        <v>8.2089552238805971E-2</v>
      </c>
      <c r="O41" s="18"/>
      <c r="S41" t="s">
        <v>36</v>
      </c>
      <c r="T41">
        <v>21</v>
      </c>
      <c r="U41">
        <v>14</v>
      </c>
      <c r="V41">
        <v>11</v>
      </c>
      <c r="W41">
        <v>46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1.5984015984015984E-2</v>
      </c>
      <c r="L42" s="18">
        <f>T42/T43</f>
        <v>7.621951219512195E-3</v>
      </c>
      <c r="M42" s="18">
        <f>U42/U43</f>
        <v>1.8957345971563982E-2</v>
      </c>
      <c r="N42" s="18">
        <f>V42/V43</f>
        <v>5.2238805970149252E-2</v>
      </c>
      <c r="O42" s="18"/>
      <c r="S42" t="s">
        <v>37</v>
      </c>
      <c r="T42">
        <v>5</v>
      </c>
      <c r="U42">
        <v>4</v>
      </c>
      <c r="V42">
        <v>7</v>
      </c>
      <c r="W42">
        <v>16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211</v>
      </c>
      <c r="V43">
        <v>134</v>
      </c>
      <c r="W43">
        <v>1001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Parties and candidates are not barred due to their political beliefs and ideologies.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205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0.81599999999999995</v>
      </c>
      <c r="D53" s="17">
        <f>L53+L54</f>
        <v>0.82217573221757323</v>
      </c>
      <c r="E53" s="17">
        <f>M53+M54</f>
        <v>0.81034482758620685</v>
      </c>
      <c r="F53" s="17"/>
      <c r="G53" s="17"/>
      <c r="J53" t="s">
        <v>33</v>
      </c>
      <c r="K53" s="18">
        <f>V53/V58</f>
        <v>0.59899999999999998</v>
      </c>
      <c r="L53" s="18">
        <f>T53/T58</f>
        <v>0.61087866108786615</v>
      </c>
      <c r="M53" s="18">
        <f>U53/U58</f>
        <v>0.58812260536398464</v>
      </c>
      <c r="N53" s="18"/>
      <c r="O53" s="18"/>
      <c r="R53" t="s">
        <v>206</v>
      </c>
      <c r="S53" t="s">
        <v>33</v>
      </c>
      <c r="T53">
        <v>292</v>
      </c>
      <c r="U53">
        <v>307</v>
      </c>
      <c r="V53">
        <v>599</v>
      </c>
    </row>
    <row r="54" spans="1:22" x14ac:dyDescent="0.25">
      <c r="B54" s="14" t="s">
        <v>39</v>
      </c>
      <c r="C54" s="17">
        <f>K55</f>
        <v>0.122</v>
      </c>
      <c r="D54" s="17">
        <f>L55</f>
        <v>0.10460251046025104</v>
      </c>
      <c r="E54" s="17">
        <f>M55</f>
        <v>0.13793103448275862</v>
      </c>
      <c r="F54" s="17"/>
      <c r="G54" s="17"/>
      <c r="J54" t="s">
        <v>34</v>
      </c>
      <c r="K54" s="18">
        <f>V54/V58</f>
        <v>0.217</v>
      </c>
      <c r="L54" s="18">
        <f>T54/T58</f>
        <v>0.21129707112970711</v>
      </c>
      <c r="M54" s="18">
        <f>U54/U58</f>
        <v>0.22222222222222221</v>
      </c>
      <c r="N54" s="18"/>
      <c r="O54" s="18"/>
      <c r="S54" t="s">
        <v>34</v>
      </c>
      <c r="T54">
        <v>101</v>
      </c>
      <c r="U54">
        <v>116</v>
      </c>
      <c r="V54">
        <v>217</v>
      </c>
    </row>
    <row r="55" spans="1:22" x14ac:dyDescent="0.25">
      <c r="B55" s="14" t="s">
        <v>40</v>
      </c>
      <c r="C55" s="17">
        <f>K56+K57</f>
        <v>6.2E-2</v>
      </c>
      <c r="D55" s="17">
        <f>L56+L57</f>
        <v>7.3221757322175729E-2</v>
      </c>
      <c r="E55" s="17">
        <f>M56+M57</f>
        <v>5.1724137931034482E-2</v>
      </c>
      <c r="F55" s="17"/>
      <c r="G55" s="17"/>
      <c r="J55" t="s">
        <v>35</v>
      </c>
      <c r="K55" s="18">
        <f>V55/V58</f>
        <v>0.122</v>
      </c>
      <c r="L55" s="18">
        <f>T55/T58</f>
        <v>0.10460251046025104</v>
      </c>
      <c r="M55" s="18">
        <f>U55/U58</f>
        <v>0.13793103448275862</v>
      </c>
      <c r="N55" s="18"/>
      <c r="O55" s="18"/>
      <c r="S55" t="s">
        <v>35</v>
      </c>
      <c r="T55">
        <v>50</v>
      </c>
      <c r="U55">
        <v>72</v>
      </c>
      <c r="V55">
        <v>122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4.4999999999999998E-2</v>
      </c>
      <c r="L56" s="18">
        <f>T56/T58</f>
        <v>5.4393305439330547E-2</v>
      </c>
      <c r="M56" s="18">
        <f>U56/U58</f>
        <v>3.6398467432950193E-2</v>
      </c>
      <c r="N56" s="18"/>
      <c r="O56" s="18"/>
      <c r="S56" t="s">
        <v>36</v>
      </c>
      <c r="T56">
        <v>26</v>
      </c>
      <c r="U56">
        <v>19</v>
      </c>
      <c r="V56">
        <v>45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1.7000000000000001E-2</v>
      </c>
      <c r="L57" s="18">
        <f>T57/T58</f>
        <v>1.8828451882845189E-2</v>
      </c>
      <c r="M57" s="18">
        <f>U57/U58</f>
        <v>1.532567049808429E-2</v>
      </c>
      <c r="N57" s="18"/>
      <c r="O57" s="18"/>
      <c r="S57" t="s">
        <v>37</v>
      </c>
      <c r="T57">
        <v>9</v>
      </c>
      <c r="U57">
        <v>8</v>
      </c>
      <c r="V57">
        <v>17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522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Parties and candidates are not barred due to their political beliefs and ideologies.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207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0.81681681681681684</v>
      </c>
      <c r="D68" s="17">
        <f>L68+L69</f>
        <v>0.76177285318559562</v>
      </c>
      <c r="E68" s="17">
        <f>M68+M69</f>
        <v>0.81612903225806455</v>
      </c>
      <c r="F68" s="17">
        <f>N68+N69</f>
        <v>0.87804878048780499</v>
      </c>
      <c r="G68" s="16"/>
      <c r="J68" t="s">
        <v>33</v>
      </c>
      <c r="K68" s="18">
        <f>W68/W73</f>
        <v>0.59959959959959963</v>
      </c>
      <c r="L68" s="18">
        <f>T68/T73</f>
        <v>0.51246537396121883</v>
      </c>
      <c r="M68" s="18">
        <f>U68/U73</f>
        <v>0.61612903225806448</v>
      </c>
      <c r="N68" s="18">
        <f>V68/V73</f>
        <v>0.67987804878048785</v>
      </c>
      <c r="O68" s="18"/>
      <c r="S68" t="s">
        <v>33</v>
      </c>
      <c r="T68">
        <v>185</v>
      </c>
      <c r="U68">
        <v>191</v>
      </c>
      <c r="V68">
        <v>223</v>
      </c>
      <c r="W68">
        <v>599</v>
      </c>
    </row>
    <row r="69" spans="1:23" x14ac:dyDescent="0.25">
      <c r="B69" s="14" t="s">
        <v>39</v>
      </c>
      <c r="C69" s="17">
        <f>K70</f>
        <v>0.12112112112112113</v>
      </c>
      <c r="D69" s="17">
        <f>L70</f>
        <v>0.15512465373961218</v>
      </c>
      <c r="E69" s="17">
        <f>M70</f>
        <v>0.1032258064516129</v>
      </c>
      <c r="F69" s="17">
        <f>N70</f>
        <v>0.10060975609756098</v>
      </c>
      <c r="G69" s="16"/>
      <c r="J69" t="s">
        <v>34</v>
      </c>
      <c r="K69" s="18">
        <f>W69/W73</f>
        <v>0.21721721721721721</v>
      </c>
      <c r="L69" s="18">
        <f>T69/T73</f>
        <v>0.24930747922437674</v>
      </c>
      <c r="M69" s="18">
        <f>U69/U73</f>
        <v>0.2</v>
      </c>
      <c r="N69" s="18">
        <f>V69/V73</f>
        <v>0.19817073170731708</v>
      </c>
      <c r="O69" s="18"/>
      <c r="S69" t="s">
        <v>34</v>
      </c>
      <c r="T69">
        <v>90</v>
      </c>
      <c r="U69">
        <v>62</v>
      </c>
      <c r="V69">
        <v>65</v>
      </c>
      <c r="W69">
        <v>217</v>
      </c>
    </row>
    <row r="70" spans="1:23" x14ac:dyDescent="0.25">
      <c r="B70" s="14" t="s">
        <v>40</v>
      </c>
      <c r="C70" s="17">
        <f>K71+K72</f>
        <v>6.2062062062062065E-2</v>
      </c>
      <c r="D70" s="17">
        <f>L71+L72</f>
        <v>8.3102493074792255E-2</v>
      </c>
      <c r="E70" s="17">
        <f>M71+M72</f>
        <v>8.0645161290322578E-2</v>
      </c>
      <c r="F70" s="17">
        <f>N71+N72</f>
        <v>2.1341463414634144E-2</v>
      </c>
      <c r="G70" s="16"/>
      <c r="J70" t="s">
        <v>35</v>
      </c>
      <c r="K70" s="18">
        <f>W70/W73</f>
        <v>0.12112112112112113</v>
      </c>
      <c r="L70" s="18">
        <f>T70/T73</f>
        <v>0.15512465373961218</v>
      </c>
      <c r="M70" s="18">
        <f>U70/U73</f>
        <v>0.1032258064516129</v>
      </c>
      <c r="N70" s="18">
        <f>V70/V73</f>
        <v>0.10060975609756098</v>
      </c>
      <c r="O70" s="18"/>
      <c r="S70" t="s">
        <v>35</v>
      </c>
      <c r="T70">
        <v>56</v>
      </c>
      <c r="U70">
        <v>32</v>
      </c>
      <c r="V70">
        <v>33</v>
      </c>
      <c r="W70">
        <v>121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4.5045045045045043E-2</v>
      </c>
      <c r="L71" s="18">
        <f>T71/T73</f>
        <v>4.9861495844875349E-2</v>
      </c>
      <c r="M71" s="18">
        <f>U71/U73</f>
        <v>7.0967741935483872E-2</v>
      </c>
      <c r="N71" s="18">
        <f>V71/V73</f>
        <v>1.524390243902439E-2</v>
      </c>
      <c r="O71" s="18"/>
      <c r="S71" t="s">
        <v>36</v>
      </c>
      <c r="T71">
        <v>18</v>
      </c>
      <c r="U71">
        <v>22</v>
      </c>
      <c r="V71">
        <v>5</v>
      </c>
      <c r="W71">
        <v>45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1.7017017017017019E-2</v>
      </c>
      <c r="L72" s="18">
        <f>T72/T73</f>
        <v>3.3240997229916899E-2</v>
      </c>
      <c r="M72" s="18">
        <f>U72/U73</f>
        <v>9.6774193548387101E-3</v>
      </c>
      <c r="N72" s="18">
        <f>V72/V73</f>
        <v>6.0975609756097563E-3</v>
      </c>
      <c r="O72" s="18"/>
      <c r="S72" t="s">
        <v>37</v>
      </c>
      <c r="T72">
        <v>12</v>
      </c>
      <c r="U72">
        <v>3</v>
      </c>
      <c r="V72">
        <v>2</v>
      </c>
      <c r="W72">
        <v>17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0.81726907630522094</v>
      </c>
      <c r="D83" s="17">
        <f>L83+L84</f>
        <v>0.82206405693950169</v>
      </c>
      <c r="E83" s="17">
        <f>M83+M84</f>
        <v>0.84230769230769231</v>
      </c>
      <c r="F83" s="17">
        <f>N83+N84</f>
        <v>0.81349206349206349</v>
      </c>
      <c r="G83" s="17">
        <f>O83+O84</f>
        <v>0.78325123152709364</v>
      </c>
      <c r="J83" t="s">
        <v>33</v>
      </c>
      <c r="K83" s="18">
        <f>X83/X88</f>
        <v>0.60040160642570284</v>
      </c>
      <c r="L83" s="18">
        <f>T83/T88</f>
        <v>0.56227758007117434</v>
      </c>
      <c r="M83" s="18">
        <f>U83/U88</f>
        <v>0.63076923076923075</v>
      </c>
      <c r="N83" s="18">
        <f>V83/V88</f>
        <v>0.6071428571428571</v>
      </c>
      <c r="O83" s="18">
        <f>W83/W88</f>
        <v>0.60591133004926112</v>
      </c>
      <c r="S83" t="s">
        <v>33</v>
      </c>
      <c r="T83">
        <v>158</v>
      </c>
      <c r="U83">
        <v>164</v>
      </c>
      <c r="V83">
        <v>153</v>
      </c>
      <c r="W83">
        <v>123</v>
      </c>
      <c r="X83">
        <v>598</v>
      </c>
    </row>
    <row r="84" spans="1:24" x14ac:dyDescent="0.25">
      <c r="B84" s="14" t="s">
        <v>39</v>
      </c>
      <c r="C84" s="17">
        <f>K85</f>
        <v>0.1214859437751004</v>
      </c>
      <c r="D84" s="17">
        <f>L85</f>
        <v>0.13879003558718861</v>
      </c>
      <c r="E84" s="17">
        <f>M85</f>
        <v>0.1076923076923077</v>
      </c>
      <c r="F84" s="17">
        <f>N85</f>
        <v>0.13492063492063491</v>
      </c>
      <c r="G84" s="17">
        <f>O85</f>
        <v>9.8522167487684734E-2</v>
      </c>
      <c r="J84" t="s">
        <v>34</v>
      </c>
      <c r="K84" s="18">
        <f>X84/X88</f>
        <v>0.21686746987951808</v>
      </c>
      <c r="L84" s="18">
        <f>T84/T88</f>
        <v>0.2597864768683274</v>
      </c>
      <c r="M84" s="18">
        <f>U84/U88</f>
        <v>0.21153846153846154</v>
      </c>
      <c r="N84" s="18">
        <f>V84/V88</f>
        <v>0.20634920634920634</v>
      </c>
      <c r="O84" s="18">
        <f>W84/W88</f>
        <v>0.17733990147783252</v>
      </c>
      <c r="S84" t="s">
        <v>34</v>
      </c>
      <c r="T84">
        <v>73</v>
      </c>
      <c r="U84">
        <v>55</v>
      </c>
      <c r="V84">
        <v>52</v>
      </c>
      <c r="W84">
        <v>36</v>
      </c>
      <c r="X84">
        <v>216</v>
      </c>
    </row>
    <row r="85" spans="1:24" x14ac:dyDescent="0.25">
      <c r="B85" s="14" t="s">
        <v>40</v>
      </c>
      <c r="C85" s="17">
        <f>K86+K87</f>
        <v>6.1244979919678713E-2</v>
      </c>
      <c r="D85" s="17">
        <f>L86+L87</f>
        <v>3.9145907473309607E-2</v>
      </c>
      <c r="E85" s="17">
        <f>M86+M87</f>
        <v>0.05</v>
      </c>
      <c r="F85" s="17">
        <f>N86+N87</f>
        <v>5.1587301587301584E-2</v>
      </c>
      <c r="G85" s="17">
        <f>O86+O87</f>
        <v>0.11822660098522167</v>
      </c>
      <c r="J85" t="s">
        <v>35</v>
      </c>
      <c r="K85" s="18">
        <f>X85/X88</f>
        <v>0.1214859437751004</v>
      </c>
      <c r="L85" s="18">
        <f>T85/T88</f>
        <v>0.13879003558718861</v>
      </c>
      <c r="M85" s="18">
        <f>U85/U88</f>
        <v>0.1076923076923077</v>
      </c>
      <c r="N85" s="18">
        <f>V85/V88</f>
        <v>0.13492063492063491</v>
      </c>
      <c r="O85" s="18">
        <f>W85/W88</f>
        <v>9.8522167487684734E-2</v>
      </c>
      <c r="S85" t="s">
        <v>35</v>
      </c>
      <c r="T85">
        <v>39</v>
      </c>
      <c r="U85">
        <v>28</v>
      </c>
      <c r="V85">
        <v>34</v>
      </c>
      <c r="W85">
        <v>20</v>
      </c>
      <c r="X85">
        <v>121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4.5180722891566265E-2</v>
      </c>
      <c r="L86" s="18">
        <f>T86/T88</f>
        <v>2.8469750889679714E-2</v>
      </c>
      <c r="M86" s="18">
        <f>U86/U88</f>
        <v>4.230769230769231E-2</v>
      </c>
      <c r="N86" s="18">
        <f>V86/V88</f>
        <v>3.1746031746031744E-2</v>
      </c>
      <c r="O86" s="18">
        <f>W86/W88</f>
        <v>8.8669950738916259E-2</v>
      </c>
      <c r="S86" t="s">
        <v>36</v>
      </c>
      <c r="T86">
        <v>8</v>
      </c>
      <c r="U86">
        <v>11</v>
      </c>
      <c r="V86">
        <v>8</v>
      </c>
      <c r="W86">
        <v>18</v>
      </c>
      <c r="X86">
        <v>45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1.6064257028112448E-2</v>
      </c>
      <c r="L87" s="18">
        <f>T87/T88</f>
        <v>1.0676156583629894E-2</v>
      </c>
      <c r="M87" s="18">
        <f>U87/U88</f>
        <v>7.6923076923076927E-3</v>
      </c>
      <c r="N87" s="18">
        <f>V87/V88</f>
        <v>1.984126984126984E-2</v>
      </c>
      <c r="O87" s="18">
        <f>W87/W88</f>
        <v>2.9556650246305417E-2</v>
      </c>
      <c r="S87" t="s">
        <v>37</v>
      </c>
      <c r="T87">
        <v>3</v>
      </c>
      <c r="U87">
        <v>2</v>
      </c>
      <c r="V87">
        <v>5</v>
      </c>
      <c r="W87">
        <v>6</v>
      </c>
      <c r="X87">
        <v>16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260</v>
      </c>
      <c r="V88">
        <v>252</v>
      </c>
      <c r="W88">
        <v>203</v>
      </c>
      <c r="X88">
        <v>996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Parties and candidates are not barred due to their political beliefs and ideologies.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208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0.81699999999999995</v>
      </c>
      <c r="D98" s="17">
        <f>L98+L99</f>
        <v>0.89389067524115762</v>
      </c>
      <c r="E98" s="17">
        <f>M98+M99</f>
        <v>0.83657587548638135</v>
      </c>
      <c r="F98" s="17">
        <f>N98+N99</f>
        <v>0.75</v>
      </c>
      <c r="G98" s="16"/>
      <c r="J98" t="s">
        <v>33</v>
      </c>
      <c r="K98" s="18">
        <f>W98/W103</f>
        <v>0.59899999999999998</v>
      </c>
      <c r="L98" s="18">
        <f>T98/T103</f>
        <v>0.69774919614147912</v>
      </c>
      <c r="M98" s="18">
        <f>U98/U103</f>
        <v>0.59143968871595332</v>
      </c>
      <c r="N98" s="18">
        <f>V98/V103</f>
        <v>0.53240740740740744</v>
      </c>
      <c r="O98" s="18"/>
      <c r="S98" t="s">
        <v>33</v>
      </c>
      <c r="T98">
        <v>217</v>
      </c>
      <c r="U98">
        <v>152</v>
      </c>
      <c r="V98">
        <v>230</v>
      </c>
      <c r="W98">
        <v>599</v>
      </c>
    </row>
    <row r="99" spans="1:24" x14ac:dyDescent="0.25">
      <c r="B99" s="14" t="s">
        <v>39</v>
      </c>
      <c r="C99" s="17">
        <f>K100</f>
        <v>0.121</v>
      </c>
      <c r="D99" s="17">
        <f>L100</f>
        <v>6.7524115755627015E-2</v>
      </c>
      <c r="E99" s="17">
        <f>M100</f>
        <v>0.12840466926070038</v>
      </c>
      <c r="F99" s="17">
        <f>N100</f>
        <v>0.15509259259259259</v>
      </c>
      <c r="G99" s="16"/>
      <c r="J99" t="s">
        <v>34</v>
      </c>
      <c r="K99" s="18">
        <f>W99/W103</f>
        <v>0.218</v>
      </c>
      <c r="L99" s="18">
        <f>T99/T103</f>
        <v>0.19614147909967847</v>
      </c>
      <c r="M99" s="18">
        <f>U99/U103</f>
        <v>0.24513618677042801</v>
      </c>
      <c r="N99" s="18">
        <f>V99/V103</f>
        <v>0.21759259259259259</v>
      </c>
      <c r="O99" s="18"/>
      <c r="S99" t="s">
        <v>34</v>
      </c>
      <c r="T99">
        <v>61</v>
      </c>
      <c r="U99">
        <v>63</v>
      </c>
      <c r="V99">
        <v>94</v>
      </c>
      <c r="W99">
        <v>218</v>
      </c>
    </row>
    <row r="100" spans="1:24" x14ac:dyDescent="0.25">
      <c r="B100" s="14" t="s">
        <v>40</v>
      </c>
      <c r="C100" s="17">
        <f>K101+K102</f>
        <v>6.2E-2</v>
      </c>
      <c r="D100" s="17">
        <f>L101+L102</f>
        <v>3.858520900321543E-2</v>
      </c>
      <c r="E100" s="17">
        <f>M101+M102</f>
        <v>3.5019455252918288E-2</v>
      </c>
      <c r="F100" s="17">
        <f>N101+N102</f>
        <v>9.4907407407407413E-2</v>
      </c>
      <c r="G100" s="16"/>
      <c r="J100" t="s">
        <v>35</v>
      </c>
      <c r="K100" s="18">
        <f>W100/W103</f>
        <v>0.121</v>
      </c>
      <c r="L100" s="18">
        <f>T100/T103</f>
        <v>6.7524115755627015E-2</v>
      </c>
      <c r="M100" s="18">
        <f>U100/U103</f>
        <v>0.12840466926070038</v>
      </c>
      <c r="N100" s="18">
        <f>V100/V103</f>
        <v>0.15509259259259259</v>
      </c>
      <c r="O100" s="18"/>
      <c r="S100" t="s">
        <v>35</v>
      </c>
      <c r="T100">
        <v>21</v>
      </c>
      <c r="U100">
        <v>33</v>
      </c>
      <c r="V100">
        <v>67</v>
      </c>
      <c r="W100">
        <v>121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4.4999999999999998E-2</v>
      </c>
      <c r="L101" s="18">
        <f>T101/T103</f>
        <v>3.215434083601286E-2</v>
      </c>
      <c r="M101" s="18">
        <f>U101/U103</f>
        <v>2.3346303501945526E-2</v>
      </c>
      <c r="N101" s="18">
        <f>V101/V103</f>
        <v>6.7129629629629636E-2</v>
      </c>
      <c r="O101" s="18"/>
      <c r="S101" t="s">
        <v>36</v>
      </c>
      <c r="T101">
        <v>10</v>
      </c>
      <c r="U101">
        <v>6</v>
      </c>
      <c r="V101">
        <v>29</v>
      </c>
      <c r="W101">
        <v>45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1.7000000000000001E-2</v>
      </c>
      <c r="L102" s="18">
        <f>T102/T103</f>
        <v>6.4308681672025723E-3</v>
      </c>
      <c r="M102" s="18">
        <f>U102/U103</f>
        <v>1.1673151750972763E-2</v>
      </c>
      <c r="N102" s="18">
        <f>V102/V103</f>
        <v>2.7777777777777776E-2</v>
      </c>
      <c r="O102" s="18"/>
      <c r="S102" t="s">
        <v>37</v>
      </c>
      <c r="T102">
        <v>2</v>
      </c>
      <c r="U102">
        <v>3</v>
      </c>
      <c r="V102">
        <v>12</v>
      </c>
      <c r="W102">
        <v>17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311</v>
      </c>
      <c r="U103">
        <v>257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Parties and candidates are not barred due to their political beliefs and ideologies.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209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0.81536926147704591</v>
      </c>
      <c r="D113" s="17">
        <f>L113+L114</f>
        <v>0.8923884514435696</v>
      </c>
      <c r="E113" s="17">
        <f>M113+M114</f>
        <v>0.82766990291262132</v>
      </c>
      <c r="F113" s="17">
        <f>N113+N114</f>
        <v>0.84615384615384615</v>
      </c>
      <c r="G113" s="17">
        <f>O113+O114</f>
        <v>0.63775510204081631</v>
      </c>
      <c r="J113" t="s">
        <v>33</v>
      </c>
      <c r="K113" s="18">
        <f>X113/X118</f>
        <v>0.5978043912175649</v>
      </c>
      <c r="L113" s="18">
        <f>T113/T118</f>
        <v>0.6824146981627297</v>
      </c>
      <c r="M113" s="18">
        <f>U113/U118</f>
        <v>0.6189320388349514</v>
      </c>
      <c r="N113" s="18">
        <f>V113/V118</f>
        <v>0.53846153846153844</v>
      </c>
      <c r="O113" s="18">
        <f>W113/W118</f>
        <v>0.39285714285714285</v>
      </c>
      <c r="S113" t="s">
        <v>33</v>
      </c>
      <c r="T113">
        <v>260</v>
      </c>
      <c r="U113">
        <v>255</v>
      </c>
      <c r="V113">
        <v>7</v>
      </c>
      <c r="W113">
        <v>77</v>
      </c>
      <c r="X113">
        <v>599</v>
      </c>
    </row>
    <row r="114" spans="2:24" x14ac:dyDescent="0.25">
      <c r="B114" s="14" t="s">
        <v>39</v>
      </c>
      <c r="C114" s="17">
        <f>K115</f>
        <v>0.1217564870259481</v>
      </c>
      <c r="D114" s="17">
        <f>L115</f>
        <v>8.6614173228346455E-2</v>
      </c>
      <c r="E114" s="17">
        <f>M115</f>
        <v>0.10436893203883495</v>
      </c>
      <c r="F114" s="17">
        <f>N115</f>
        <v>7.6923076923076927E-2</v>
      </c>
      <c r="G114" s="17">
        <f>O115</f>
        <v>0.22959183673469388</v>
      </c>
      <c r="J114" t="s">
        <v>34</v>
      </c>
      <c r="K114" s="18">
        <f>X114/X118</f>
        <v>0.21756487025948104</v>
      </c>
      <c r="L114" s="18">
        <f>T114/T118</f>
        <v>0.20997375328083989</v>
      </c>
      <c r="M114" s="18">
        <f>U114/U118</f>
        <v>0.20873786407766989</v>
      </c>
      <c r="N114" s="18">
        <f>V114/V118</f>
        <v>0.30769230769230771</v>
      </c>
      <c r="O114" s="18">
        <f>W114/W118</f>
        <v>0.24489795918367346</v>
      </c>
      <c r="S114" t="s">
        <v>34</v>
      </c>
      <c r="T114">
        <v>80</v>
      </c>
      <c r="U114">
        <v>86</v>
      </c>
      <c r="V114">
        <v>4</v>
      </c>
      <c r="W114">
        <v>48</v>
      </c>
      <c r="X114">
        <v>218</v>
      </c>
    </row>
    <row r="115" spans="2:24" x14ac:dyDescent="0.25">
      <c r="B115" s="14" t="s">
        <v>40</v>
      </c>
      <c r="C115" s="17">
        <f>K116+K117</f>
        <v>6.2874251497005984E-2</v>
      </c>
      <c r="D115" s="17">
        <f>L116+L117</f>
        <v>2.0997375328083989E-2</v>
      </c>
      <c r="E115" s="17">
        <f>M116+M117</f>
        <v>6.7961165048543687E-2</v>
      </c>
      <c r="F115" s="17">
        <f>N116+N117</f>
        <v>7.6923076923076927E-2</v>
      </c>
      <c r="G115" s="17">
        <f>O116+O117</f>
        <v>0.1326530612244898</v>
      </c>
      <c r="J115" t="s">
        <v>35</v>
      </c>
      <c r="K115" s="18">
        <f>X115/X118</f>
        <v>0.1217564870259481</v>
      </c>
      <c r="L115" s="18">
        <f>T115/T118</f>
        <v>8.6614173228346455E-2</v>
      </c>
      <c r="M115" s="18">
        <f>U115/U118</f>
        <v>0.10436893203883495</v>
      </c>
      <c r="N115" s="18">
        <f>V115/V118</f>
        <v>7.6923076923076927E-2</v>
      </c>
      <c r="O115" s="18">
        <f>W115/W118</f>
        <v>0.22959183673469388</v>
      </c>
      <c r="S115" t="s">
        <v>35</v>
      </c>
      <c r="T115">
        <v>33</v>
      </c>
      <c r="U115">
        <v>43</v>
      </c>
      <c r="V115">
        <v>1</v>
      </c>
      <c r="W115">
        <v>45</v>
      </c>
      <c r="X115">
        <v>122</v>
      </c>
    </row>
    <row r="116" spans="2:24" x14ac:dyDescent="0.25">
      <c r="J116" t="s">
        <v>36</v>
      </c>
      <c r="K116" s="18">
        <f>X116/X118</f>
        <v>4.590818363273453E-2</v>
      </c>
      <c r="L116" s="18">
        <f>T116/T118</f>
        <v>1.3123359580052493E-2</v>
      </c>
      <c r="M116" s="18">
        <f>U116/U118</f>
        <v>6.0679611650485438E-2</v>
      </c>
      <c r="N116" s="18">
        <f>V116/V118</f>
        <v>7.6923076923076927E-2</v>
      </c>
      <c r="O116" s="18">
        <f>W116/W118</f>
        <v>7.6530612244897961E-2</v>
      </c>
      <c r="S116" t="s">
        <v>36</v>
      </c>
      <c r="T116">
        <v>5</v>
      </c>
      <c r="U116">
        <v>25</v>
      </c>
      <c r="V116">
        <v>1</v>
      </c>
      <c r="W116">
        <v>15</v>
      </c>
      <c r="X116">
        <v>46</v>
      </c>
    </row>
    <row r="117" spans="2:24" x14ac:dyDescent="0.25">
      <c r="J117" t="s">
        <v>37</v>
      </c>
      <c r="K117" s="18">
        <f>X117/X118</f>
        <v>1.6966067864271458E-2</v>
      </c>
      <c r="L117" s="18">
        <f>T117/T118</f>
        <v>7.874015748031496E-3</v>
      </c>
      <c r="M117" s="18">
        <f>U117/U118</f>
        <v>7.2815533980582527E-3</v>
      </c>
      <c r="N117" s="18">
        <f>V117/V118</f>
        <v>0</v>
      </c>
      <c r="O117" s="18">
        <f>W117/W118</f>
        <v>5.6122448979591837E-2</v>
      </c>
      <c r="S117" t="s">
        <v>37</v>
      </c>
      <c r="T117">
        <v>3</v>
      </c>
      <c r="U117">
        <v>3</v>
      </c>
      <c r="V117">
        <v>0</v>
      </c>
      <c r="W117">
        <v>11</v>
      </c>
      <c r="X117">
        <v>17</v>
      </c>
    </row>
    <row r="118" spans="2:24" x14ac:dyDescent="0.25">
      <c r="R118" t="s">
        <v>2</v>
      </c>
      <c r="T118">
        <v>381</v>
      </c>
      <c r="U118">
        <v>412</v>
      </c>
      <c r="V118">
        <v>13</v>
      </c>
      <c r="W118">
        <v>196</v>
      </c>
      <c r="X118">
        <v>1002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F144-3A41-4247-96FF-7A1DE9EAB03F}">
  <dimension ref="A1:X118"/>
  <sheetViews>
    <sheetView showGridLines="0" workbookViewId="0">
      <selection activeCell="A6" sqref="A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Elected officials seek compromise with political opponents. * 3-point Party Identification Crosstabulation</v>
      </c>
      <c r="R5" s="13" t="s">
        <v>240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0.75700000000000001</v>
      </c>
      <c r="D9" s="17">
        <f>L9+L10</f>
        <v>0.81818181818181812</v>
      </c>
      <c r="E9" s="17">
        <f>M9+M10</f>
        <v>0.75078864353312302</v>
      </c>
      <c r="F9" s="17">
        <f>N9+N10</f>
        <v>0.76323987538940807</v>
      </c>
      <c r="G9" s="17">
        <f>O9+O10</f>
        <v>0.52631578947368429</v>
      </c>
      <c r="J9" t="s">
        <v>33</v>
      </c>
      <c r="K9" s="18">
        <f>X9/X14</f>
        <v>0.435</v>
      </c>
      <c r="L9" s="18">
        <f>T9/T14</f>
        <v>0.49650349650349651</v>
      </c>
      <c r="M9" s="18">
        <f>U9/U14</f>
        <v>0.42902208201892744</v>
      </c>
      <c r="N9" s="18">
        <f>V9/V14</f>
        <v>0.42367601246105918</v>
      </c>
      <c r="O9" s="18">
        <f>W9/W14</f>
        <v>0.27631578947368424</v>
      </c>
      <c r="S9" t="s">
        <v>33</v>
      </c>
      <c r="T9">
        <v>142</v>
      </c>
      <c r="U9">
        <v>136</v>
      </c>
      <c r="V9">
        <v>136</v>
      </c>
      <c r="W9">
        <v>21</v>
      </c>
      <c r="X9">
        <v>435</v>
      </c>
    </row>
    <row r="10" spans="1:24" x14ac:dyDescent="0.25">
      <c r="B10" s="14" t="s">
        <v>39</v>
      </c>
      <c r="C10" s="17">
        <f>K11</f>
        <v>0.16700000000000001</v>
      </c>
      <c r="D10" s="17">
        <f>L11</f>
        <v>0.14685314685314685</v>
      </c>
      <c r="E10" s="17">
        <f>M11</f>
        <v>0.16403785488958991</v>
      </c>
      <c r="F10" s="17">
        <f>N11</f>
        <v>0.14330218068535824</v>
      </c>
      <c r="G10" s="17">
        <f>O11</f>
        <v>0.35526315789473684</v>
      </c>
      <c r="J10" t="s">
        <v>34</v>
      </c>
      <c r="K10" s="18">
        <f>X10/X14</f>
        <v>0.32200000000000001</v>
      </c>
      <c r="L10" s="18">
        <f>T10/T14</f>
        <v>0.32167832167832167</v>
      </c>
      <c r="M10" s="18">
        <f>U10/U14</f>
        <v>0.32176656151419558</v>
      </c>
      <c r="N10" s="18">
        <f>V10/V14</f>
        <v>0.33956386292834889</v>
      </c>
      <c r="O10" s="18">
        <f>W10/W14</f>
        <v>0.25</v>
      </c>
      <c r="S10" t="s">
        <v>34</v>
      </c>
      <c r="T10">
        <v>92</v>
      </c>
      <c r="U10">
        <v>102</v>
      </c>
      <c r="V10">
        <v>109</v>
      </c>
      <c r="W10">
        <v>19</v>
      </c>
      <c r="X10">
        <v>322</v>
      </c>
    </row>
    <row r="11" spans="1:24" x14ac:dyDescent="0.25">
      <c r="B11" s="14" t="s">
        <v>40</v>
      </c>
      <c r="C11" s="17">
        <f>K12+K13</f>
        <v>7.5999999999999998E-2</v>
      </c>
      <c r="D11" s="17">
        <f>L12+L13</f>
        <v>3.4965034965034968E-2</v>
      </c>
      <c r="E11" s="17">
        <f>M12+M13</f>
        <v>8.5173501577287064E-2</v>
      </c>
      <c r="F11" s="17">
        <f>N12+N13</f>
        <v>9.3457943925233641E-2</v>
      </c>
      <c r="G11" s="17">
        <f>O12+O13</f>
        <v>0.11842105263157894</v>
      </c>
      <c r="J11" t="s">
        <v>35</v>
      </c>
      <c r="K11" s="18">
        <f>X11/X14</f>
        <v>0.16700000000000001</v>
      </c>
      <c r="L11" s="18">
        <f>T11/T14</f>
        <v>0.14685314685314685</v>
      </c>
      <c r="M11" s="18">
        <f>U11/U14</f>
        <v>0.16403785488958991</v>
      </c>
      <c r="N11" s="18">
        <f>V11/V14</f>
        <v>0.14330218068535824</v>
      </c>
      <c r="O11" s="18">
        <f>W11/W14</f>
        <v>0.35526315789473684</v>
      </c>
      <c r="S11" t="s">
        <v>35</v>
      </c>
      <c r="T11">
        <v>42</v>
      </c>
      <c r="U11">
        <v>52</v>
      </c>
      <c r="V11">
        <v>46</v>
      </c>
      <c r="W11">
        <v>27</v>
      </c>
      <c r="X11">
        <v>167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5.8999999999999997E-2</v>
      </c>
      <c r="L12" s="18">
        <f>T12/T14</f>
        <v>3.1468531468531472E-2</v>
      </c>
      <c r="M12" s="18">
        <f>U12/U14</f>
        <v>6.6246056782334389E-2</v>
      </c>
      <c r="N12" s="18">
        <f>V12/V14</f>
        <v>7.7881619937694699E-2</v>
      </c>
      <c r="O12" s="18">
        <f>W12/W14</f>
        <v>5.2631578947368418E-2</v>
      </c>
      <c r="S12" t="s">
        <v>36</v>
      </c>
      <c r="T12">
        <v>9</v>
      </c>
      <c r="U12">
        <v>21</v>
      </c>
      <c r="V12">
        <v>25</v>
      </c>
      <c r="W12">
        <v>4</v>
      </c>
      <c r="X12">
        <v>59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1.7000000000000001E-2</v>
      </c>
      <c r="L13" s="18">
        <f>T13/T14</f>
        <v>3.4965034965034965E-3</v>
      </c>
      <c r="M13" s="18">
        <f>U13/U14</f>
        <v>1.8927444794952682E-2</v>
      </c>
      <c r="N13" s="18">
        <f>V13/V14</f>
        <v>1.5576323987538941E-2</v>
      </c>
      <c r="O13" s="18">
        <f>W13/W14</f>
        <v>6.5789473684210523E-2</v>
      </c>
      <c r="S13" t="s">
        <v>37</v>
      </c>
      <c r="T13">
        <v>1</v>
      </c>
      <c r="U13">
        <v>6</v>
      </c>
      <c r="V13">
        <v>5</v>
      </c>
      <c r="W13">
        <v>5</v>
      </c>
      <c r="X13">
        <v>17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317</v>
      </c>
      <c r="V14">
        <v>321</v>
      </c>
      <c r="W14">
        <v>76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Elected officials seek compromise with political opponents.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210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0.75624375624375628</v>
      </c>
      <c r="D23" s="17">
        <f>L23+L24</f>
        <v>0.83984375</v>
      </c>
      <c r="E23" s="17">
        <f>M23+M24</f>
        <v>0.74350649350649345</v>
      </c>
      <c r="F23" s="17">
        <f>N23+N24</f>
        <v>0.73937677053824369</v>
      </c>
      <c r="G23" s="17">
        <f>O23+O24</f>
        <v>0.61904761904761907</v>
      </c>
      <c r="J23" t="s">
        <v>33</v>
      </c>
      <c r="K23" s="18">
        <f>X23/X28</f>
        <v>0.43456543456543456</v>
      </c>
      <c r="L23" s="18">
        <f>T23/T28</f>
        <v>0.5234375</v>
      </c>
      <c r="M23" s="18">
        <f>U23/U28</f>
        <v>0.42857142857142855</v>
      </c>
      <c r="N23" s="18">
        <f>V23/V28</f>
        <v>0.40226628895184136</v>
      </c>
      <c r="O23" s="18">
        <f>W23/W28</f>
        <v>0.32142857142857145</v>
      </c>
      <c r="S23" t="s">
        <v>33</v>
      </c>
      <c r="T23">
        <v>134</v>
      </c>
      <c r="U23">
        <v>132</v>
      </c>
      <c r="V23">
        <v>142</v>
      </c>
      <c r="W23">
        <v>27</v>
      </c>
      <c r="X23">
        <v>435</v>
      </c>
    </row>
    <row r="24" spans="1:24" x14ac:dyDescent="0.25">
      <c r="B24" s="14" t="s">
        <v>39</v>
      </c>
      <c r="C24" s="17">
        <f>K25</f>
        <v>0.16783216783216784</v>
      </c>
      <c r="D24" s="17">
        <f>L25</f>
        <v>0.125</v>
      </c>
      <c r="E24" s="17">
        <f>M25</f>
        <v>0.19155844155844157</v>
      </c>
      <c r="F24" s="17">
        <f>N25</f>
        <v>0.1501416430594901</v>
      </c>
      <c r="G24" s="17">
        <f>O25</f>
        <v>0.2857142857142857</v>
      </c>
      <c r="J24" t="s">
        <v>34</v>
      </c>
      <c r="K24" s="18">
        <f>X24/X28</f>
        <v>0.32167832167832167</v>
      </c>
      <c r="L24" s="18">
        <f>T24/T28</f>
        <v>0.31640625</v>
      </c>
      <c r="M24" s="18">
        <f>U24/U28</f>
        <v>0.31493506493506496</v>
      </c>
      <c r="N24" s="18">
        <f>V24/V28</f>
        <v>0.33711048158640228</v>
      </c>
      <c r="O24" s="18">
        <f>W24/W28</f>
        <v>0.29761904761904762</v>
      </c>
      <c r="S24" t="s">
        <v>34</v>
      </c>
      <c r="T24">
        <v>81</v>
      </c>
      <c r="U24">
        <v>97</v>
      </c>
      <c r="V24">
        <v>119</v>
      </c>
      <c r="W24">
        <v>25</v>
      </c>
      <c r="X24">
        <v>322</v>
      </c>
    </row>
    <row r="25" spans="1:24" x14ac:dyDescent="0.25">
      <c r="B25" s="14" t="s">
        <v>40</v>
      </c>
      <c r="C25" s="17">
        <f>K26+K27</f>
        <v>7.5924075924075934E-2</v>
      </c>
      <c r="D25" s="17">
        <f>L26+L27</f>
        <v>3.515625E-2</v>
      </c>
      <c r="E25" s="17">
        <f>M26+M27</f>
        <v>6.4935064935064929E-2</v>
      </c>
      <c r="F25" s="17">
        <f>N26+N27</f>
        <v>0.1104815864022663</v>
      </c>
      <c r="G25" s="17">
        <f>O26+O27</f>
        <v>9.5238095238095233E-2</v>
      </c>
      <c r="J25" t="s">
        <v>35</v>
      </c>
      <c r="K25" s="18">
        <f>X25/X28</f>
        <v>0.16783216783216784</v>
      </c>
      <c r="L25" s="18">
        <f>T25/T28</f>
        <v>0.125</v>
      </c>
      <c r="M25" s="18">
        <f>U25/U28</f>
        <v>0.19155844155844157</v>
      </c>
      <c r="N25" s="18">
        <f>V25/V28</f>
        <v>0.1501416430594901</v>
      </c>
      <c r="O25" s="18">
        <f>W25/W28</f>
        <v>0.2857142857142857</v>
      </c>
      <c r="S25" t="s">
        <v>35</v>
      </c>
      <c r="T25">
        <v>32</v>
      </c>
      <c r="U25">
        <v>59</v>
      </c>
      <c r="V25">
        <v>53</v>
      </c>
      <c r="W25">
        <v>24</v>
      </c>
      <c r="X25">
        <v>168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5.8941058941058944E-2</v>
      </c>
      <c r="L26" s="18">
        <f>T26/T28</f>
        <v>1.953125E-2</v>
      </c>
      <c r="M26" s="18">
        <f>U26/U28</f>
        <v>5.844155844155844E-2</v>
      </c>
      <c r="N26" s="18">
        <f>V26/V28</f>
        <v>9.0651558073654395E-2</v>
      </c>
      <c r="O26" s="18">
        <f>W26/W28</f>
        <v>4.7619047619047616E-2</v>
      </c>
      <c r="S26" t="s">
        <v>36</v>
      </c>
      <c r="T26">
        <v>5</v>
      </c>
      <c r="U26">
        <v>18</v>
      </c>
      <c r="V26">
        <v>32</v>
      </c>
      <c r="W26">
        <v>4</v>
      </c>
      <c r="X26">
        <v>59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1.6983016983016984E-2</v>
      </c>
      <c r="L27" s="18">
        <f>T27/T28</f>
        <v>1.5625E-2</v>
      </c>
      <c r="M27" s="18">
        <f>U27/U28</f>
        <v>6.4935064935064939E-3</v>
      </c>
      <c r="N27" s="18">
        <f>V27/V28</f>
        <v>1.9830028328611898E-2</v>
      </c>
      <c r="O27" s="18">
        <f>W27/W28</f>
        <v>4.7619047619047616E-2</v>
      </c>
      <c r="S27" t="s">
        <v>37</v>
      </c>
      <c r="T27">
        <v>4</v>
      </c>
      <c r="U27">
        <v>2</v>
      </c>
      <c r="V27">
        <v>7</v>
      </c>
      <c r="W27">
        <v>4</v>
      </c>
      <c r="X27">
        <v>17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256</v>
      </c>
      <c r="U28">
        <v>308</v>
      </c>
      <c r="V28">
        <v>353</v>
      </c>
      <c r="W28">
        <v>84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Elected officials seek compromise with political opponents.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211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0.75775775775775778</v>
      </c>
      <c r="D38" s="17">
        <f>L38+L39</f>
        <v>0.76981707317073167</v>
      </c>
      <c r="E38" s="17">
        <f>M38+M39</f>
        <v>0.74285714285714288</v>
      </c>
      <c r="F38" s="17">
        <f>N38+N39</f>
        <v>0.72180451127819545</v>
      </c>
      <c r="G38" s="17"/>
      <c r="J38" t="s">
        <v>33</v>
      </c>
      <c r="K38" s="18">
        <f>W38/W43</f>
        <v>0.43543543543543545</v>
      </c>
      <c r="L38" s="18">
        <f>T38/T43</f>
        <v>0.43597560975609756</v>
      </c>
      <c r="M38" s="18">
        <f>U38/U43</f>
        <v>0.43809523809523809</v>
      </c>
      <c r="N38" s="18">
        <f>V38/V43</f>
        <v>0.42857142857142855</v>
      </c>
      <c r="O38" s="18"/>
      <c r="S38" t="s">
        <v>33</v>
      </c>
      <c r="T38">
        <v>286</v>
      </c>
      <c r="U38">
        <v>92</v>
      </c>
      <c r="V38">
        <v>57</v>
      </c>
      <c r="W38">
        <v>435</v>
      </c>
    </row>
    <row r="39" spans="1:23" x14ac:dyDescent="0.25">
      <c r="B39" s="14" t="s">
        <v>39</v>
      </c>
      <c r="C39" s="17">
        <f>K40</f>
        <v>0.16716716716716717</v>
      </c>
      <c r="D39" s="17">
        <f>L40</f>
        <v>0.16463414634146342</v>
      </c>
      <c r="E39" s="17">
        <f>M40</f>
        <v>0.19047619047619047</v>
      </c>
      <c r="F39" s="17">
        <f>N40</f>
        <v>0.14285714285714285</v>
      </c>
      <c r="G39" s="17"/>
      <c r="J39" t="s">
        <v>34</v>
      </c>
      <c r="K39" s="18">
        <f>W39/W43</f>
        <v>0.32232232232232233</v>
      </c>
      <c r="L39" s="18">
        <f>T39/T43</f>
        <v>0.33384146341463417</v>
      </c>
      <c r="M39" s="18">
        <f>U39/U43</f>
        <v>0.30476190476190479</v>
      </c>
      <c r="N39" s="18">
        <f>V39/V43</f>
        <v>0.2932330827067669</v>
      </c>
      <c r="O39" s="18"/>
      <c r="S39" t="s">
        <v>34</v>
      </c>
      <c r="T39">
        <v>219</v>
      </c>
      <c r="U39">
        <v>64</v>
      </c>
      <c r="V39">
        <v>39</v>
      </c>
      <c r="W39">
        <v>322</v>
      </c>
    </row>
    <row r="40" spans="1:23" x14ac:dyDescent="0.25">
      <c r="B40" s="14" t="s">
        <v>40</v>
      </c>
      <c r="C40" s="17">
        <f>K41+K42</f>
        <v>7.5075075075075076E-2</v>
      </c>
      <c r="D40" s="17">
        <f>L41+L42</f>
        <v>6.5548780487804881E-2</v>
      </c>
      <c r="E40" s="17">
        <f>M41+M42</f>
        <v>6.6666666666666666E-2</v>
      </c>
      <c r="F40" s="17">
        <f>N41+N42</f>
        <v>0.13533834586466165</v>
      </c>
      <c r="G40" s="17"/>
      <c r="J40" t="s">
        <v>35</v>
      </c>
      <c r="K40" s="18">
        <f>W40/W43</f>
        <v>0.16716716716716717</v>
      </c>
      <c r="L40" s="18">
        <f>T40/T43</f>
        <v>0.16463414634146342</v>
      </c>
      <c r="M40" s="18">
        <f>U40/U43</f>
        <v>0.19047619047619047</v>
      </c>
      <c r="N40" s="18">
        <f>V40/V43</f>
        <v>0.14285714285714285</v>
      </c>
      <c r="O40" s="18"/>
      <c r="S40" t="s">
        <v>35</v>
      </c>
      <c r="T40">
        <v>108</v>
      </c>
      <c r="U40">
        <v>40</v>
      </c>
      <c r="V40">
        <v>19</v>
      </c>
      <c r="W40">
        <v>167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5.905905905905906E-2</v>
      </c>
      <c r="L41" s="18">
        <f>T41/T43</f>
        <v>4.725609756097561E-2</v>
      </c>
      <c r="M41" s="18">
        <f>U41/U43</f>
        <v>5.7142857142857141E-2</v>
      </c>
      <c r="N41" s="18">
        <f>V41/V43</f>
        <v>0.12030075187969924</v>
      </c>
      <c r="O41" s="18"/>
      <c r="S41" t="s">
        <v>36</v>
      </c>
      <c r="T41">
        <v>31</v>
      </c>
      <c r="U41">
        <v>12</v>
      </c>
      <c r="V41">
        <v>16</v>
      </c>
      <c r="W41">
        <v>59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1.6016016016016016E-2</v>
      </c>
      <c r="L42" s="18">
        <f>T42/T43</f>
        <v>1.8292682926829267E-2</v>
      </c>
      <c r="M42" s="18">
        <f>U42/U43</f>
        <v>9.5238095238095247E-3</v>
      </c>
      <c r="N42" s="18">
        <f>V42/V43</f>
        <v>1.5037593984962405E-2</v>
      </c>
      <c r="O42" s="18"/>
      <c r="S42" t="s">
        <v>37</v>
      </c>
      <c r="T42">
        <v>12</v>
      </c>
      <c r="U42">
        <v>2</v>
      </c>
      <c r="V42">
        <v>2</v>
      </c>
      <c r="W42">
        <v>16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210</v>
      </c>
      <c r="V43">
        <v>133</v>
      </c>
      <c r="W43">
        <v>999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Elected officials seek compromise with political opponents.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212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0.7567567567567568</v>
      </c>
      <c r="D53" s="17">
        <f>L53+L54</f>
        <v>0.72803347280334729</v>
      </c>
      <c r="E53" s="17">
        <f>M53+M54</f>
        <v>0.78310940499040305</v>
      </c>
      <c r="F53" s="17"/>
      <c r="G53" s="17"/>
      <c r="J53" t="s">
        <v>33</v>
      </c>
      <c r="K53" s="18">
        <f>V53/V58</f>
        <v>0.43443443443443441</v>
      </c>
      <c r="L53" s="18">
        <f>T53/T58</f>
        <v>0.39748953974895396</v>
      </c>
      <c r="M53" s="18">
        <f>U53/U58</f>
        <v>0.46833013435700577</v>
      </c>
      <c r="N53" s="18"/>
      <c r="O53" s="18"/>
      <c r="R53" t="s">
        <v>56</v>
      </c>
      <c r="S53" t="s">
        <v>33</v>
      </c>
      <c r="T53">
        <v>190</v>
      </c>
      <c r="U53">
        <v>244</v>
      </c>
      <c r="V53">
        <v>434</v>
      </c>
    </row>
    <row r="54" spans="1:22" x14ac:dyDescent="0.25">
      <c r="B54" s="14" t="s">
        <v>39</v>
      </c>
      <c r="C54" s="17">
        <f>K55</f>
        <v>0.16716716716716717</v>
      </c>
      <c r="D54" s="17">
        <f>L55</f>
        <v>0.17782426778242677</v>
      </c>
      <c r="E54" s="17">
        <f>M55</f>
        <v>0.15738963531669867</v>
      </c>
      <c r="F54" s="17"/>
      <c r="G54" s="17"/>
      <c r="J54" t="s">
        <v>34</v>
      </c>
      <c r="K54" s="18">
        <f>V54/V58</f>
        <v>0.32232232232232233</v>
      </c>
      <c r="L54" s="18">
        <f>T54/T58</f>
        <v>0.33054393305439328</v>
      </c>
      <c r="M54" s="18">
        <f>U54/U58</f>
        <v>0.31477927063339733</v>
      </c>
      <c r="N54" s="18"/>
      <c r="O54" s="18"/>
      <c r="S54" t="s">
        <v>34</v>
      </c>
      <c r="T54">
        <v>158</v>
      </c>
      <c r="U54">
        <v>164</v>
      </c>
      <c r="V54">
        <v>322</v>
      </c>
    </row>
    <row r="55" spans="1:22" x14ac:dyDescent="0.25">
      <c r="B55" s="14" t="s">
        <v>40</v>
      </c>
      <c r="C55" s="17">
        <f>K56+K57</f>
        <v>7.6076076076076082E-2</v>
      </c>
      <c r="D55" s="17">
        <f>L56+L57</f>
        <v>9.4142259414225937E-2</v>
      </c>
      <c r="E55" s="17">
        <f>M56+M57</f>
        <v>5.9500959692898273E-2</v>
      </c>
      <c r="F55" s="17"/>
      <c r="G55" s="17"/>
      <c r="J55" t="s">
        <v>35</v>
      </c>
      <c r="K55" s="18">
        <f>V55/V58</f>
        <v>0.16716716716716717</v>
      </c>
      <c r="L55" s="18">
        <f>T55/T58</f>
        <v>0.17782426778242677</v>
      </c>
      <c r="M55" s="18">
        <f>U55/U58</f>
        <v>0.15738963531669867</v>
      </c>
      <c r="N55" s="18"/>
      <c r="O55" s="18"/>
      <c r="S55" t="s">
        <v>35</v>
      </c>
      <c r="T55">
        <v>85</v>
      </c>
      <c r="U55">
        <v>82</v>
      </c>
      <c r="V55">
        <v>167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5.905905905905906E-2</v>
      </c>
      <c r="L56" s="18">
        <f>T56/T58</f>
        <v>6.6945606694560664E-2</v>
      </c>
      <c r="M56" s="18">
        <f>U56/U58</f>
        <v>5.1823416506717852E-2</v>
      </c>
      <c r="N56" s="18"/>
      <c r="O56" s="18"/>
      <c r="S56" t="s">
        <v>36</v>
      </c>
      <c r="T56">
        <v>32</v>
      </c>
      <c r="U56">
        <v>27</v>
      </c>
      <c r="V56">
        <v>59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1.7017017017017019E-2</v>
      </c>
      <c r="L57" s="18">
        <f>T57/T58</f>
        <v>2.7196652719665274E-2</v>
      </c>
      <c r="M57" s="18">
        <f>U57/U58</f>
        <v>7.677543186180422E-3</v>
      </c>
      <c r="N57" s="18"/>
      <c r="O57" s="18"/>
      <c r="S57" t="s">
        <v>37</v>
      </c>
      <c r="T57">
        <v>13</v>
      </c>
      <c r="U57">
        <v>4</v>
      </c>
      <c r="V57">
        <v>17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521</v>
      </c>
      <c r="V58">
        <v>999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Elected officials seek compromise with political opponents.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213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0.75600000000000001</v>
      </c>
      <c r="D68" s="17">
        <f>L68+L69</f>
        <v>0.7285318559556786</v>
      </c>
      <c r="E68" s="17">
        <f>M68+M69</f>
        <v>0.74838709677419357</v>
      </c>
      <c r="F68" s="17">
        <f>N68+N69</f>
        <v>0.79331306990881467</v>
      </c>
      <c r="G68" s="16"/>
      <c r="J68" t="s">
        <v>33</v>
      </c>
      <c r="K68" s="18">
        <f>W68/W73</f>
        <v>0.435</v>
      </c>
      <c r="L68" s="18">
        <f>T68/T73</f>
        <v>0.4182825484764543</v>
      </c>
      <c r="M68" s="18">
        <f>U68/U73</f>
        <v>0.46451612903225808</v>
      </c>
      <c r="N68" s="18">
        <f>V68/V73</f>
        <v>0.42553191489361702</v>
      </c>
      <c r="O68" s="18"/>
      <c r="S68" t="s">
        <v>33</v>
      </c>
      <c r="T68">
        <v>151</v>
      </c>
      <c r="U68">
        <v>144</v>
      </c>
      <c r="V68">
        <v>140</v>
      </c>
      <c r="W68">
        <v>435</v>
      </c>
    </row>
    <row r="69" spans="1:23" x14ac:dyDescent="0.25">
      <c r="B69" s="14" t="s">
        <v>39</v>
      </c>
      <c r="C69" s="17">
        <f>K70</f>
        <v>0.16700000000000001</v>
      </c>
      <c r="D69" s="17">
        <f>L70</f>
        <v>0.19667590027700832</v>
      </c>
      <c r="E69" s="17">
        <f>M70</f>
        <v>0.18064516129032257</v>
      </c>
      <c r="F69" s="17">
        <f>N70</f>
        <v>0.12158054711246201</v>
      </c>
      <c r="G69" s="16"/>
      <c r="J69" t="s">
        <v>34</v>
      </c>
      <c r="K69" s="18">
        <f>W69/W73</f>
        <v>0.32100000000000001</v>
      </c>
      <c r="L69" s="18">
        <f>T69/T73</f>
        <v>0.31024930747922436</v>
      </c>
      <c r="M69" s="18">
        <f>U69/U73</f>
        <v>0.28387096774193549</v>
      </c>
      <c r="N69" s="18">
        <f>V69/V73</f>
        <v>0.36778115501519759</v>
      </c>
      <c r="O69" s="18"/>
      <c r="S69" t="s">
        <v>34</v>
      </c>
      <c r="T69">
        <v>112</v>
      </c>
      <c r="U69">
        <v>88</v>
      </c>
      <c r="V69">
        <v>121</v>
      </c>
      <c r="W69">
        <v>321</v>
      </c>
    </row>
    <row r="70" spans="1:23" x14ac:dyDescent="0.25">
      <c r="B70" s="14" t="s">
        <v>40</v>
      </c>
      <c r="C70" s="17">
        <f>K71+K72</f>
        <v>7.6999999999999999E-2</v>
      </c>
      <c r="D70" s="17">
        <f>L71+L72</f>
        <v>7.4792243767313013E-2</v>
      </c>
      <c r="E70" s="17">
        <f>M71+M72</f>
        <v>7.0967741935483872E-2</v>
      </c>
      <c r="F70" s="17">
        <f>N71+N72</f>
        <v>8.5106382978723402E-2</v>
      </c>
      <c r="G70" s="16"/>
      <c r="J70" t="s">
        <v>35</v>
      </c>
      <c r="K70" s="18">
        <f>W70/W73</f>
        <v>0.16700000000000001</v>
      </c>
      <c r="L70" s="18">
        <f>T70/T73</f>
        <v>0.19667590027700832</v>
      </c>
      <c r="M70" s="18">
        <f>U70/U73</f>
        <v>0.18064516129032257</v>
      </c>
      <c r="N70" s="18">
        <f>V70/V73</f>
        <v>0.12158054711246201</v>
      </c>
      <c r="O70" s="18"/>
      <c r="S70" t="s">
        <v>35</v>
      </c>
      <c r="T70">
        <v>71</v>
      </c>
      <c r="U70">
        <v>56</v>
      </c>
      <c r="V70">
        <v>40</v>
      </c>
      <c r="W70">
        <v>167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0.06</v>
      </c>
      <c r="L71" s="18">
        <f>T71/T73</f>
        <v>5.5401662049861494E-2</v>
      </c>
      <c r="M71" s="18">
        <f>U71/U73</f>
        <v>5.8064516129032261E-2</v>
      </c>
      <c r="N71" s="18">
        <f>V71/V73</f>
        <v>6.6869300911854099E-2</v>
      </c>
      <c r="O71" s="18"/>
      <c r="S71" t="s">
        <v>36</v>
      </c>
      <c r="T71">
        <v>20</v>
      </c>
      <c r="U71">
        <v>18</v>
      </c>
      <c r="V71">
        <v>22</v>
      </c>
      <c r="W71">
        <v>60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1.7000000000000001E-2</v>
      </c>
      <c r="L72" s="18">
        <f>T72/T73</f>
        <v>1.9390581717451522E-2</v>
      </c>
      <c r="M72" s="18">
        <f>U72/U73</f>
        <v>1.2903225806451613E-2</v>
      </c>
      <c r="N72" s="18">
        <f>V72/V73</f>
        <v>1.82370820668693E-2</v>
      </c>
      <c r="O72" s="18"/>
      <c r="S72" t="s">
        <v>37</v>
      </c>
      <c r="T72">
        <v>7</v>
      </c>
      <c r="U72">
        <v>4</v>
      </c>
      <c r="V72">
        <v>6</v>
      </c>
      <c r="W72">
        <v>17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0.75600000000000001</v>
      </c>
      <c r="D83" s="17">
        <f>L83+L84</f>
        <v>0.78723404255319152</v>
      </c>
      <c r="E83" s="17">
        <f>M83+M84</f>
        <v>0.75095785440613028</v>
      </c>
      <c r="F83" s="17">
        <f>N83+N84</f>
        <v>0.72222222222222221</v>
      </c>
      <c r="G83" s="17">
        <f>O83+O84</f>
        <v>0.76097560975609757</v>
      </c>
      <c r="J83" t="s">
        <v>33</v>
      </c>
      <c r="K83" s="18">
        <f>X83/X88</f>
        <v>0.435</v>
      </c>
      <c r="L83" s="18">
        <f>T83/T88</f>
        <v>0.47872340425531917</v>
      </c>
      <c r="M83" s="18">
        <f>U83/U88</f>
        <v>0.41379310344827586</v>
      </c>
      <c r="N83" s="18">
        <f>V83/V88</f>
        <v>0.42063492063492064</v>
      </c>
      <c r="O83" s="18">
        <f>W83/W88</f>
        <v>0.4195121951219512</v>
      </c>
      <c r="S83" t="s">
        <v>33</v>
      </c>
      <c r="T83">
        <v>135</v>
      </c>
      <c r="U83">
        <v>108</v>
      </c>
      <c r="V83">
        <v>106</v>
      </c>
      <c r="W83">
        <v>86</v>
      </c>
      <c r="X83">
        <v>435</v>
      </c>
    </row>
    <row r="84" spans="1:24" x14ac:dyDescent="0.25">
      <c r="B84" s="14" t="s">
        <v>39</v>
      </c>
      <c r="C84" s="17">
        <f>K85</f>
        <v>0.16800000000000001</v>
      </c>
      <c r="D84" s="17">
        <f>L85</f>
        <v>0.1276595744680851</v>
      </c>
      <c r="E84" s="17">
        <f>M85</f>
        <v>0.20306513409961685</v>
      </c>
      <c r="F84" s="17">
        <f>N85</f>
        <v>0.21031746031746032</v>
      </c>
      <c r="G84" s="17">
        <f>O85</f>
        <v>0.12682926829268293</v>
      </c>
      <c r="J84" t="s">
        <v>34</v>
      </c>
      <c r="K84" s="18">
        <f>X84/X88</f>
        <v>0.32100000000000001</v>
      </c>
      <c r="L84" s="18">
        <f>T84/T88</f>
        <v>0.30851063829787234</v>
      </c>
      <c r="M84" s="18">
        <f>U84/U88</f>
        <v>0.33716475095785442</v>
      </c>
      <c r="N84" s="18">
        <f>V84/V88</f>
        <v>0.30158730158730157</v>
      </c>
      <c r="O84" s="18">
        <f>W84/W88</f>
        <v>0.34146341463414637</v>
      </c>
      <c r="S84" t="s">
        <v>34</v>
      </c>
      <c r="T84">
        <v>87</v>
      </c>
      <c r="U84">
        <v>88</v>
      </c>
      <c r="V84">
        <v>76</v>
      </c>
      <c r="W84">
        <v>70</v>
      </c>
      <c r="X84">
        <v>321</v>
      </c>
    </row>
    <row r="85" spans="1:24" x14ac:dyDescent="0.25">
      <c r="B85" s="14" t="s">
        <v>40</v>
      </c>
      <c r="C85" s="17">
        <f>K86+K87</f>
        <v>7.5999999999999998E-2</v>
      </c>
      <c r="D85" s="17">
        <f>L86+L87</f>
        <v>8.5106382978723402E-2</v>
      </c>
      <c r="E85" s="17">
        <f>M86+M87</f>
        <v>4.5977011494252873E-2</v>
      </c>
      <c r="F85" s="17">
        <f>N86+N87</f>
        <v>6.7460317460317457E-2</v>
      </c>
      <c r="G85" s="17">
        <f>O86+O87</f>
        <v>0.1121951219512195</v>
      </c>
      <c r="J85" t="s">
        <v>35</v>
      </c>
      <c r="K85" s="18">
        <f>X85/X88</f>
        <v>0.16800000000000001</v>
      </c>
      <c r="L85" s="18">
        <f>T85/T88</f>
        <v>0.1276595744680851</v>
      </c>
      <c r="M85" s="18">
        <f>U85/U88</f>
        <v>0.20306513409961685</v>
      </c>
      <c r="N85" s="18">
        <f>V85/V88</f>
        <v>0.21031746031746032</v>
      </c>
      <c r="O85" s="18">
        <f>W85/W88</f>
        <v>0.12682926829268293</v>
      </c>
      <c r="S85" t="s">
        <v>35</v>
      </c>
      <c r="T85">
        <v>36</v>
      </c>
      <c r="U85">
        <v>53</v>
      </c>
      <c r="V85">
        <v>53</v>
      </c>
      <c r="W85">
        <v>26</v>
      </c>
      <c r="X85">
        <v>168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5.8999999999999997E-2</v>
      </c>
      <c r="L86" s="18">
        <f>T86/T88</f>
        <v>6.7375886524822695E-2</v>
      </c>
      <c r="M86" s="18">
        <f>U86/U88</f>
        <v>3.8314176245210725E-2</v>
      </c>
      <c r="N86" s="18">
        <f>V86/V88</f>
        <v>4.7619047619047616E-2</v>
      </c>
      <c r="O86" s="18">
        <f>W86/W88</f>
        <v>8.7804878048780483E-2</v>
      </c>
      <c r="S86" t="s">
        <v>36</v>
      </c>
      <c r="T86">
        <v>19</v>
      </c>
      <c r="U86">
        <v>10</v>
      </c>
      <c r="V86">
        <v>12</v>
      </c>
      <c r="W86">
        <v>18</v>
      </c>
      <c r="X86">
        <v>59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1.7000000000000001E-2</v>
      </c>
      <c r="L87" s="18">
        <f>T87/T88</f>
        <v>1.7730496453900711E-2</v>
      </c>
      <c r="M87" s="18">
        <f>U87/U88</f>
        <v>7.6628352490421452E-3</v>
      </c>
      <c r="N87" s="18">
        <f>V87/V88</f>
        <v>1.984126984126984E-2</v>
      </c>
      <c r="O87" s="18">
        <f>W87/W88</f>
        <v>2.4390243902439025E-2</v>
      </c>
      <c r="S87" t="s">
        <v>37</v>
      </c>
      <c r="T87">
        <v>5</v>
      </c>
      <c r="U87">
        <v>2</v>
      </c>
      <c r="V87">
        <v>5</v>
      </c>
      <c r="W87">
        <v>5</v>
      </c>
      <c r="X87">
        <v>17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282</v>
      </c>
      <c r="U88">
        <v>261</v>
      </c>
      <c r="V88">
        <v>252</v>
      </c>
      <c r="W88">
        <v>205</v>
      </c>
      <c r="X88">
        <v>1000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Elected officials seek compromise with political opponents.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214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0.75624375624375628</v>
      </c>
      <c r="D98" s="17">
        <f>L98+L99</f>
        <v>0.81290322580645158</v>
      </c>
      <c r="E98" s="17">
        <f>M98+M99</f>
        <v>0.74806201550387597</v>
      </c>
      <c r="F98" s="17">
        <f>N98+N99</f>
        <v>0.72055427251732107</v>
      </c>
      <c r="G98" s="16"/>
      <c r="J98" t="s">
        <v>33</v>
      </c>
      <c r="K98" s="18">
        <f>W98/W103</f>
        <v>0.43456543456543456</v>
      </c>
      <c r="L98" s="18">
        <f>T98/T103</f>
        <v>0.53870967741935483</v>
      </c>
      <c r="M98" s="18">
        <f>U98/U103</f>
        <v>0.38759689922480622</v>
      </c>
      <c r="N98" s="18">
        <f>V98/V103</f>
        <v>0.38799076212471134</v>
      </c>
      <c r="O98" s="18"/>
      <c r="S98" t="s">
        <v>33</v>
      </c>
      <c r="T98">
        <v>167</v>
      </c>
      <c r="U98">
        <v>100</v>
      </c>
      <c r="V98">
        <v>168</v>
      </c>
      <c r="W98">
        <v>435</v>
      </c>
    </row>
    <row r="99" spans="1:24" x14ac:dyDescent="0.25">
      <c r="B99" s="14" t="s">
        <v>39</v>
      </c>
      <c r="C99" s="17">
        <f>K100</f>
        <v>0.16783216783216784</v>
      </c>
      <c r="D99" s="17">
        <f>L100</f>
        <v>0.11290322580645161</v>
      </c>
      <c r="E99" s="17">
        <f>M100</f>
        <v>0.16666666666666666</v>
      </c>
      <c r="F99" s="17">
        <f>N100</f>
        <v>0.20785219399538107</v>
      </c>
      <c r="G99" s="16"/>
      <c r="J99" t="s">
        <v>34</v>
      </c>
      <c r="K99" s="18">
        <f>W99/W103</f>
        <v>0.32167832167832167</v>
      </c>
      <c r="L99" s="18">
        <f>T99/T103</f>
        <v>0.27419354838709675</v>
      </c>
      <c r="M99" s="18">
        <f>U99/U103</f>
        <v>0.36046511627906974</v>
      </c>
      <c r="N99" s="18">
        <f>V99/V103</f>
        <v>0.33256351039260967</v>
      </c>
      <c r="O99" s="18"/>
      <c r="S99" t="s">
        <v>34</v>
      </c>
      <c r="T99">
        <v>85</v>
      </c>
      <c r="U99">
        <v>93</v>
      </c>
      <c r="V99">
        <v>144</v>
      </c>
      <c r="W99">
        <v>322</v>
      </c>
    </row>
    <row r="100" spans="1:24" x14ac:dyDescent="0.25">
      <c r="B100" s="14" t="s">
        <v>40</v>
      </c>
      <c r="C100" s="17">
        <f>K101+K102</f>
        <v>7.5924075924075934E-2</v>
      </c>
      <c r="D100" s="17">
        <f>L101+L102</f>
        <v>7.4193548387096769E-2</v>
      </c>
      <c r="E100" s="17">
        <f>M101+M102</f>
        <v>8.5271317829457377E-2</v>
      </c>
      <c r="F100" s="17">
        <f>N101+N102</f>
        <v>7.1593533487297925E-2</v>
      </c>
      <c r="G100" s="16"/>
      <c r="J100" t="s">
        <v>35</v>
      </c>
      <c r="K100" s="18">
        <f>W100/W103</f>
        <v>0.16783216783216784</v>
      </c>
      <c r="L100" s="18">
        <f>T100/T103</f>
        <v>0.11290322580645161</v>
      </c>
      <c r="M100" s="18">
        <f>U100/U103</f>
        <v>0.16666666666666666</v>
      </c>
      <c r="N100" s="18">
        <f>V100/V103</f>
        <v>0.20785219399538107</v>
      </c>
      <c r="O100" s="18"/>
      <c r="S100" t="s">
        <v>35</v>
      </c>
      <c r="T100">
        <v>35</v>
      </c>
      <c r="U100">
        <v>43</v>
      </c>
      <c r="V100">
        <v>90</v>
      </c>
      <c r="W100">
        <v>168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5.8941058941058944E-2</v>
      </c>
      <c r="L101" s="18">
        <f>T101/T103</f>
        <v>5.4838709677419356E-2</v>
      </c>
      <c r="M101" s="18">
        <f>U101/U103</f>
        <v>7.3643410852713184E-2</v>
      </c>
      <c r="N101" s="18">
        <f>V101/V103</f>
        <v>5.3117782909930716E-2</v>
      </c>
      <c r="O101" s="18"/>
      <c r="S101" t="s">
        <v>36</v>
      </c>
      <c r="T101">
        <v>17</v>
      </c>
      <c r="U101">
        <v>19</v>
      </c>
      <c r="V101">
        <v>23</v>
      </c>
      <c r="W101">
        <v>59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1.6983016983016984E-2</v>
      </c>
      <c r="L102" s="18">
        <f>T102/T103</f>
        <v>1.935483870967742E-2</v>
      </c>
      <c r="M102" s="18">
        <f>U102/U103</f>
        <v>1.1627906976744186E-2</v>
      </c>
      <c r="N102" s="18">
        <f>V102/V103</f>
        <v>1.8475750577367205E-2</v>
      </c>
      <c r="O102" s="18"/>
      <c r="S102" t="s">
        <v>37</v>
      </c>
      <c r="T102">
        <v>6</v>
      </c>
      <c r="U102">
        <v>3</v>
      </c>
      <c r="V102">
        <v>8</v>
      </c>
      <c r="W102">
        <v>17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433</v>
      </c>
      <c r="W103">
        <v>1001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Elected officials seek compromise with political opponents.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215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0.75751503006012022</v>
      </c>
      <c r="D113" s="17">
        <f>L113+L114</f>
        <v>0.85526315789473695</v>
      </c>
      <c r="E113" s="17">
        <f>M113+M114</f>
        <v>0.73170731707317072</v>
      </c>
      <c r="F113" s="17">
        <f>N113+N114</f>
        <v>0.53846153846153855</v>
      </c>
      <c r="G113" s="17">
        <f>O113+O114</f>
        <v>0.63589743589743586</v>
      </c>
      <c r="J113" t="s">
        <v>33</v>
      </c>
      <c r="K113" s="18">
        <f>X113/X118</f>
        <v>0.43486973947895791</v>
      </c>
      <c r="L113" s="18">
        <f>T113/T118</f>
        <v>0.55263157894736847</v>
      </c>
      <c r="M113" s="18">
        <f>U113/U118</f>
        <v>0.40731707317073168</v>
      </c>
      <c r="N113" s="18">
        <f>V113/V118</f>
        <v>0.23076923076923078</v>
      </c>
      <c r="O113" s="18">
        <f>W113/W118</f>
        <v>0.27692307692307694</v>
      </c>
      <c r="S113" t="s">
        <v>33</v>
      </c>
      <c r="T113">
        <v>210</v>
      </c>
      <c r="U113">
        <v>167</v>
      </c>
      <c r="V113">
        <v>3</v>
      </c>
      <c r="W113">
        <v>54</v>
      </c>
      <c r="X113">
        <v>434</v>
      </c>
    </row>
    <row r="114" spans="2:24" x14ac:dyDescent="0.25">
      <c r="B114" s="14" t="s">
        <v>39</v>
      </c>
      <c r="C114" s="17">
        <f>K115</f>
        <v>0.16733466933867736</v>
      </c>
      <c r="D114" s="17">
        <f>L115</f>
        <v>0.10789473684210527</v>
      </c>
      <c r="E114" s="17">
        <f>M115</f>
        <v>0.14878048780487804</v>
      </c>
      <c r="F114" s="17">
        <f>N115</f>
        <v>0.30769230769230771</v>
      </c>
      <c r="G114" s="17">
        <f>O115</f>
        <v>0.31282051282051282</v>
      </c>
      <c r="J114" t="s">
        <v>34</v>
      </c>
      <c r="K114" s="18">
        <f>X114/X118</f>
        <v>0.32264529058116231</v>
      </c>
      <c r="L114" s="18">
        <f>T114/T118</f>
        <v>0.30263157894736842</v>
      </c>
      <c r="M114" s="18">
        <f>U114/U118</f>
        <v>0.32439024390243903</v>
      </c>
      <c r="N114" s="18">
        <f>V114/V118</f>
        <v>0.30769230769230771</v>
      </c>
      <c r="O114" s="18">
        <f>W114/W118</f>
        <v>0.35897435897435898</v>
      </c>
      <c r="S114" t="s">
        <v>34</v>
      </c>
      <c r="T114">
        <v>115</v>
      </c>
      <c r="U114">
        <v>133</v>
      </c>
      <c r="V114">
        <v>4</v>
      </c>
      <c r="W114">
        <v>70</v>
      </c>
      <c r="X114">
        <v>322</v>
      </c>
    </row>
    <row r="115" spans="2:24" x14ac:dyDescent="0.25">
      <c r="B115" s="14" t="s">
        <v>40</v>
      </c>
      <c r="C115" s="17">
        <f>K116+K117</f>
        <v>7.5150300601202411E-2</v>
      </c>
      <c r="D115" s="17">
        <f>L116+L117</f>
        <v>3.6842105263157898E-2</v>
      </c>
      <c r="E115" s="17">
        <f>M116+M117</f>
        <v>0.11951219512195121</v>
      </c>
      <c r="F115" s="17">
        <f>N116+N117</f>
        <v>0.15384615384615385</v>
      </c>
      <c r="G115" s="17">
        <f>O116+O117</f>
        <v>5.128205128205128E-2</v>
      </c>
      <c r="J115" t="s">
        <v>35</v>
      </c>
      <c r="K115" s="18">
        <f>X115/X118</f>
        <v>0.16733466933867736</v>
      </c>
      <c r="L115" s="18">
        <f>T115/T118</f>
        <v>0.10789473684210527</v>
      </c>
      <c r="M115" s="18">
        <f>U115/U118</f>
        <v>0.14878048780487804</v>
      </c>
      <c r="N115" s="18">
        <f>V115/V118</f>
        <v>0.30769230769230771</v>
      </c>
      <c r="O115" s="18">
        <f>W115/W118</f>
        <v>0.31282051282051282</v>
      </c>
      <c r="S115" t="s">
        <v>35</v>
      </c>
      <c r="T115">
        <v>41</v>
      </c>
      <c r="U115">
        <v>61</v>
      </c>
      <c r="V115">
        <v>4</v>
      </c>
      <c r="W115">
        <v>61</v>
      </c>
      <c r="X115">
        <v>167</v>
      </c>
    </row>
    <row r="116" spans="2:24" x14ac:dyDescent="0.25">
      <c r="J116" t="s">
        <v>36</v>
      </c>
      <c r="K116" s="18">
        <f>X116/X118</f>
        <v>5.8116232464929862E-2</v>
      </c>
      <c r="L116" s="18">
        <f>T116/T118</f>
        <v>3.1578947368421054E-2</v>
      </c>
      <c r="M116" s="18">
        <f>U116/U118</f>
        <v>9.7560975609756101E-2</v>
      </c>
      <c r="N116" s="18">
        <f>V116/V118</f>
        <v>0.15384615384615385</v>
      </c>
      <c r="O116" s="18">
        <f>W116/W118</f>
        <v>2.0512820512820513E-2</v>
      </c>
      <c r="S116" t="s">
        <v>36</v>
      </c>
      <c r="T116">
        <v>12</v>
      </c>
      <c r="U116">
        <v>40</v>
      </c>
      <c r="V116">
        <v>2</v>
      </c>
      <c r="W116">
        <v>4</v>
      </c>
      <c r="X116">
        <v>58</v>
      </c>
    </row>
    <row r="117" spans="2:24" x14ac:dyDescent="0.25">
      <c r="J117" t="s">
        <v>37</v>
      </c>
      <c r="K117" s="18">
        <f>X117/X118</f>
        <v>1.7034068136272545E-2</v>
      </c>
      <c r="L117" s="18">
        <f>T117/T118</f>
        <v>5.263157894736842E-3</v>
      </c>
      <c r="M117" s="18">
        <f>U117/U118</f>
        <v>2.1951219512195121E-2</v>
      </c>
      <c r="N117" s="18">
        <f>V117/V118</f>
        <v>0</v>
      </c>
      <c r="O117" s="18">
        <f>W117/W118</f>
        <v>3.0769230769230771E-2</v>
      </c>
      <c r="S117" t="s">
        <v>37</v>
      </c>
      <c r="T117">
        <v>2</v>
      </c>
      <c r="U117">
        <v>9</v>
      </c>
      <c r="V117">
        <v>0</v>
      </c>
      <c r="W117">
        <v>6</v>
      </c>
      <c r="X117">
        <v>17</v>
      </c>
    </row>
    <row r="118" spans="2:24" x14ac:dyDescent="0.25">
      <c r="R118" t="s">
        <v>2</v>
      </c>
      <c r="T118">
        <v>380</v>
      </c>
      <c r="U118">
        <v>410</v>
      </c>
      <c r="V118">
        <v>13</v>
      </c>
      <c r="W118">
        <v>195</v>
      </c>
      <c r="X118">
        <v>998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A6AE-B7EB-BD45-A19F-0EB1F62B8F19}">
  <dimension ref="A1:X118"/>
  <sheetViews>
    <sheetView showGridLines="0" workbookViewId="0">
      <selection activeCell="A6" sqref="A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120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2" t="str">
        <f>R5</f>
        <v>Political competition occurs without criticism of opponents' loyalty or patriotism. * 3-point Party Identification Crosstabulation</v>
      </c>
      <c r="R5" s="12" t="s">
        <v>241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0.7522477522477522</v>
      </c>
      <c r="D9" s="17">
        <f>L9+L10</f>
        <v>0.87062937062937062</v>
      </c>
      <c r="E9" s="17">
        <f>M9+M10</f>
        <v>0.73501577287066255</v>
      </c>
      <c r="F9" s="17">
        <f>N9+N10</f>
        <v>0.67391304347826086</v>
      </c>
      <c r="G9" s="17">
        <f>O9+O10</f>
        <v>0.71052631578947367</v>
      </c>
      <c r="J9" t="s">
        <v>33</v>
      </c>
      <c r="K9" s="18">
        <f>X9/X14</f>
        <v>0.4935064935064935</v>
      </c>
      <c r="L9" s="18">
        <f>T9/T14</f>
        <v>0.64335664335664333</v>
      </c>
      <c r="M9" s="18">
        <f>U9/U14</f>
        <v>0.44479495268138802</v>
      </c>
      <c r="N9" s="18">
        <f>V9/V14</f>
        <v>0.40062111801242234</v>
      </c>
      <c r="O9" s="18">
        <f>W9/W14</f>
        <v>0.52631578947368418</v>
      </c>
      <c r="S9" t="s">
        <v>33</v>
      </c>
      <c r="T9">
        <v>184</v>
      </c>
      <c r="U9">
        <v>141</v>
      </c>
      <c r="V9">
        <v>129</v>
      </c>
      <c r="W9">
        <v>40</v>
      </c>
      <c r="X9">
        <v>494</v>
      </c>
    </row>
    <row r="10" spans="1:24" x14ac:dyDescent="0.25">
      <c r="B10" s="14" t="s">
        <v>39</v>
      </c>
      <c r="C10" s="17">
        <f>K11</f>
        <v>0.15684315684315683</v>
      </c>
      <c r="D10" s="17">
        <f>L11</f>
        <v>8.7412587412587409E-2</v>
      </c>
      <c r="E10" s="17">
        <f>M11</f>
        <v>0.16719242902208201</v>
      </c>
      <c r="F10" s="17">
        <f>N11</f>
        <v>0.19565217391304349</v>
      </c>
      <c r="G10" s="17">
        <f>O11</f>
        <v>0.21052631578947367</v>
      </c>
      <c r="J10" t="s">
        <v>34</v>
      </c>
      <c r="K10" s="18">
        <f>X10/X14</f>
        <v>0.25874125874125875</v>
      </c>
      <c r="L10" s="18">
        <f>T10/T14</f>
        <v>0.22727272727272727</v>
      </c>
      <c r="M10" s="18">
        <f>U10/U14</f>
        <v>0.29022082018927448</v>
      </c>
      <c r="N10" s="18">
        <f>V10/V14</f>
        <v>0.27329192546583853</v>
      </c>
      <c r="O10" s="18">
        <f>W10/W14</f>
        <v>0.18421052631578946</v>
      </c>
      <c r="S10" t="s">
        <v>34</v>
      </c>
      <c r="T10">
        <v>65</v>
      </c>
      <c r="U10">
        <v>92</v>
      </c>
      <c r="V10">
        <v>88</v>
      </c>
      <c r="W10">
        <v>14</v>
      </c>
      <c r="X10">
        <v>259</v>
      </c>
    </row>
    <row r="11" spans="1:24" x14ac:dyDescent="0.25">
      <c r="B11" s="14" t="s">
        <v>40</v>
      </c>
      <c r="C11" s="17">
        <f>K12+K13</f>
        <v>9.0909090909090912E-2</v>
      </c>
      <c r="D11" s="17">
        <f>L12+L13</f>
        <v>4.195804195804196E-2</v>
      </c>
      <c r="E11" s="17">
        <f>M12+M13</f>
        <v>9.7791798107255523E-2</v>
      </c>
      <c r="F11" s="17">
        <f>N12+N13</f>
        <v>0.13043478260869565</v>
      </c>
      <c r="G11" s="17">
        <f>O12+O13</f>
        <v>7.8947368421052627E-2</v>
      </c>
      <c r="J11" t="s">
        <v>35</v>
      </c>
      <c r="K11" s="18">
        <f>X11/X14</f>
        <v>0.15684315684315683</v>
      </c>
      <c r="L11" s="18">
        <f>T11/T14</f>
        <v>8.7412587412587409E-2</v>
      </c>
      <c r="M11" s="18">
        <f>U11/U14</f>
        <v>0.16719242902208201</v>
      </c>
      <c r="N11" s="18">
        <f>V11/V14</f>
        <v>0.19565217391304349</v>
      </c>
      <c r="O11" s="18">
        <f>W11/W14</f>
        <v>0.21052631578947367</v>
      </c>
      <c r="S11" t="s">
        <v>35</v>
      </c>
      <c r="T11">
        <v>25</v>
      </c>
      <c r="U11">
        <v>53</v>
      </c>
      <c r="V11">
        <v>63</v>
      </c>
      <c r="W11">
        <v>16</v>
      </c>
      <c r="X11">
        <v>157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5.8941058941058944E-2</v>
      </c>
      <c r="L12" s="18">
        <f>T12/T14</f>
        <v>2.7972027972027972E-2</v>
      </c>
      <c r="M12" s="18">
        <f>U12/U14</f>
        <v>7.2555205047318619E-2</v>
      </c>
      <c r="N12" s="18">
        <f>V12/V14</f>
        <v>7.4534161490683232E-2</v>
      </c>
      <c r="O12" s="18">
        <f>W12/W14</f>
        <v>5.2631578947368418E-2</v>
      </c>
      <c r="S12" t="s">
        <v>36</v>
      </c>
      <c r="T12">
        <v>8</v>
      </c>
      <c r="U12">
        <v>23</v>
      </c>
      <c r="V12">
        <v>24</v>
      </c>
      <c r="W12">
        <v>4</v>
      </c>
      <c r="X12">
        <v>59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3.1968031968031968E-2</v>
      </c>
      <c r="L13" s="18">
        <f>T13/T14</f>
        <v>1.3986013986013986E-2</v>
      </c>
      <c r="M13" s="18">
        <f>U13/U14</f>
        <v>2.5236593059936908E-2</v>
      </c>
      <c r="N13" s="18">
        <f>V13/V14</f>
        <v>5.5900621118012424E-2</v>
      </c>
      <c r="O13" s="18">
        <f>W13/W14</f>
        <v>2.6315789473684209E-2</v>
      </c>
      <c r="S13" t="s">
        <v>37</v>
      </c>
      <c r="T13">
        <v>4</v>
      </c>
      <c r="U13">
        <v>8</v>
      </c>
      <c r="V13">
        <v>18</v>
      </c>
      <c r="W13">
        <v>2</v>
      </c>
      <c r="X13">
        <v>32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317</v>
      </c>
      <c r="V14">
        <v>322</v>
      </c>
      <c r="W14">
        <v>76</v>
      </c>
      <c r="X14">
        <v>1001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2" t="str">
        <f>R19</f>
        <v>Political competition occurs without criticism of opponents' loyalty or patriotism.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2" t="s">
        <v>216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customHeight="1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0.75324675324675328</v>
      </c>
      <c r="D23" s="17">
        <f>L23+L24</f>
        <v>0.90196078431372551</v>
      </c>
      <c r="E23" s="17">
        <f>M23+M24</f>
        <v>0.75974025974025972</v>
      </c>
      <c r="F23" s="17">
        <f>N23+N24</f>
        <v>0.67988668555240794</v>
      </c>
      <c r="G23" s="17">
        <f>O23+O24</f>
        <v>0.58823529411764708</v>
      </c>
      <c r="J23" t="s">
        <v>33</v>
      </c>
      <c r="K23" s="18">
        <f>X23/X28</f>
        <v>0.4935064935064935</v>
      </c>
      <c r="L23" s="18">
        <f>T23/T28</f>
        <v>0.68235294117647061</v>
      </c>
      <c r="M23" s="18">
        <f>U23/U28</f>
        <v>0.48701298701298701</v>
      </c>
      <c r="N23" s="18">
        <f>V23/V28</f>
        <v>0.41076487252124644</v>
      </c>
      <c r="O23" s="18">
        <f>W23/W28</f>
        <v>0.29411764705882354</v>
      </c>
      <c r="S23" t="s">
        <v>33</v>
      </c>
      <c r="T23">
        <v>174</v>
      </c>
      <c r="U23">
        <v>150</v>
      </c>
      <c r="V23">
        <v>145</v>
      </c>
      <c r="W23">
        <v>25</v>
      </c>
      <c r="X23">
        <v>494</v>
      </c>
    </row>
    <row r="24" spans="1:24" x14ac:dyDescent="0.25">
      <c r="B24" s="14" t="s">
        <v>39</v>
      </c>
      <c r="C24" s="17">
        <f>K25</f>
        <v>0.15584415584415584</v>
      </c>
      <c r="D24" s="17">
        <f>L25</f>
        <v>5.8823529411764705E-2</v>
      </c>
      <c r="E24" s="17">
        <f>M25</f>
        <v>0.17207792207792208</v>
      </c>
      <c r="F24" s="17">
        <f>N25</f>
        <v>0.18413597733711048</v>
      </c>
      <c r="G24" s="17">
        <f>O25</f>
        <v>0.27058823529411763</v>
      </c>
      <c r="J24" t="s">
        <v>34</v>
      </c>
      <c r="K24" s="18">
        <f>X24/X28</f>
        <v>0.25974025974025972</v>
      </c>
      <c r="L24" s="18">
        <f>T24/T28</f>
        <v>0.2196078431372549</v>
      </c>
      <c r="M24" s="18">
        <f>U24/U28</f>
        <v>0.27272727272727271</v>
      </c>
      <c r="N24" s="18">
        <f>V24/V28</f>
        <v>0.26912181303116145</v>
      </c>
      <c r="O24" s="18">
        <f>W24/W28</f>
        <v>0.29411764705882354</v>
      </c>
      <c r="S24" t="s">
        <v>34</v>
      </c>
      <c r="T24">
        <v>56</v>
      </c>
      <c r="U24">
        <v>84</v>
      </c>
      <c r="V24">
        <v>95</v>
      </c>
      <c r="W24">
        <v>25</v>
      </c>
      <c r="X24">
        <v>260</v>
      </c>
    </row>
    <row r="25" spans="1:24" x14ac:dyDescent="0.25">
      <c r="B25" s="14" t="s">
        <v>40</v>
      </c>
      <c r="C25" s="17">
        <f>K26+K27</f>
        <v>9.0909090909090912E-2</v>
      </c>
      <c r="D25" s="17">
        <f>L26+L27</f>
        <v>3.9215686274509803E-2</v>
      </c>
      <c r="E25" s="17">
        <f>M26+M27</f>
        <v>6.8181818181818177E-2</v>
      </c>
      <c r="F25" s="17">
        <f>N26+N27</f>
        <v>0.13597733711048157</v>
      </c>
      <c r="G25" s="17">
        <f>O26+O27</f>
        <v>0.14117647058823529</v>
      </c>
      <c r="J25" t="s">
        <v>35</v>
      </c>
      <c r="K25" s="18">
        <f>X25/X28</f>
        <v>0.15584415584415584</v>
      </c>
      <c r="L25" s="18">
        <f>T25/T28</f>
        <v>5.8823529411764705E-2</v>
      </c>
      <c r="M25" s="18">
        <f>U25/U28</f>
        <v>0.17207792207792208</v>
      </c>
      <c r="N25" s="18">
        <f>V25/V28</f>
        <v>0.18413597733711048</v>
      </c>
      <c r="O25" s="18">
        <f>W25/W28</f>
        <v>0.27058823529411763</v>
      </c>
      <c r="S25" t="s">
        <v>35</v>
      </c>
      <c r="T25">
        <v>15</v>
      </c>
      <c r="U25">
        <v>53</v>
      </c>
      <c r="V25">
        <v>65</v>
      </c>
      <c r="W25">
        <v>23</v>
      </c>
      <c r="X25">
        <v>156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5.8941058941058944E-2</v>
      </c>
      <c r="L26" s="18">
        <f>T26/T28</f>
        <v>2.3529411764705882E-2</v>
      </c>
      <c r="M26" s="18">
        <f>U26/U28</f>
        <v>4.5454545454545456E-2</v>
      </c>
      <c r="N26" s="18">
        <f>V26/V28</f>
        <v>8.7818696883852687E-2</v>
      </c>
      <c r="O26" s="18">
        <f>W26/W28</f>
        <v>9.4117647058823528E-2</v>
      </c>
      <c r="S26" t="s">
        <v>36</v>
      </c>
      <c r="T26">
        <v>6</v>
      </c>
      <c r="U26">
        <v>14</v>
      </c>
      <c r="V26">
        <v>31</v>
      </c>
      <c r="W26">
        <v>8</v>
      </c>
      <c r="X26">
        <v>59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3.1968031968031968E-2</v>
      </c>
      <c r="L27" s="18">
        <f>T27/T28</f>
        <v>1.5686274509803921E-2</v>
      </c>
      <c r="M27" s="18">
        <f>U27/U28</f>
        <v>2.2727272727272728E-2</v>
      </c>
      <c r="N27" s="18">
        <f>V27/V28</f>
        <v>4.8158640226628892E-2</v>
      </c>
      <c r="O27" s="18">
        <f>W27/W28</f>
        <v>4.7058823529411764E-2</v>
      </c>
      <c r="S27" t="s">
        <v>37</v>
      </c>
      <c r="T27">
        <v>4</v>
      </c>
      <c r="U27">
        <v>7</v>
      </c>
      <c r="V27">
        <v>17</v>
      </c>
      <c r="W27">
        <v>4</v>
      </c>
      <c r="X27">
        <v>32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2" t="str">
        <f>R34</f>
        <v>Political competition occurs without criticism of opponents' loyalty or patriotism.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2" t="s">
        <v>217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customHeight="1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76</v>
      </c>
    </row>
    <row r="38" spans="1:23" x14ac:dyDescent="0.25">
      <c r="B38" s="14" t="s">
        <v>38</v>
      </c>
      <c r="C38" s="17">
        <f>K38+K39</f>
        <v>0.753</v>
      </c>
      <c r="D38" s="17">
        <f>L38+L39</f>
        <v>0.76067073170731714</v>
      </c>
      <c r="E38" s="17">
        <f>M38+M39</f>
        <v>0.74285714285714288</v>
      </c>
      <c r="F38" s="17">
        <f>N38+N39</f>
        <v>0.73134328358208955</v>
      </c>
      <c r="G38" s="17"/>
      <c r="J38" t="s">
        <v>33</v>
      </c>
      <c r="K38" s="18">
        <f>W38/W43</f>
        <v>0.49399999999999999</v>
      </c>
      <c r="L38" s="18">
        <f>T38/T43</f>
        <v>0.50304878048780488</v>
      </c>
      <c r="M38" s="18">
        <f>U38/U43</f>
        <v>0.51904761904761909</v>
      </c>
      <c r="N38" s="18">
        <f>V38/V43</f>
        <v>0.41044776119402987</v>
      </c>
      <c r="O38" s="18"/>
      <c r="S38" t="s">
        <v>33</v>
      </c>
      <c r="T38">
        <v>330</v>
      </c>
      <c r="U38">
        <v>109</v>
      </c>
      <c r="V38">
        <v>55</v>
      </c>
      <c r="W38">
        <v>494</v>
      </c>
    </row>
    <row r="39" spans="1:23" x14ac:dyDescent="0.25">
      <c r="B39" s="14" t="s">
        <v>39</v>
      </c>
      <c r="C39" s="17">
        <f>K40</f>
        <v>0.157</v>
      </c>
      <c r="D39" s="17">
        <f>L40</f>
        <v>0.14939024390243902</v>
      </c>
      <c r="E39" s="17">
        <f>M40</f>
        <v>0.17142857142857143</v>
      </c>
      <c r="F39" s="17">
        <f>N40</f>
        <v>0.17164179104477612</v>
      </c>
      <c r="G39" s="17"/>
      <c r="J39" t="s">
        <v>34</v>
      </c>
      <c r="K39" s="18">
        <f>W39/W43</f>
        <v>0.25900000000000001</v>
      </c>
      <c r="L39" s="18">
        <f>T39/T43</f>
        <v>0.2576219512195122</v>
      </c>
      <c r="M39" s="18">
        <f>U39/U43</f>
        <v>0.22380952380952382</v>
      </c>
      <c r="N39" s="18">
        <f>V39/V43</f>
        <v>0.32089552238805968</v>
      </c>
      <c r="O39" s="18"/>
      <c r="S39" t="s">
        <v>34</v>
      </c>
      <c r="T39">
        <v>169</v>
      </c>
      <c r="U39">
        <v>47</v>
      </c>
      <c r="V39">
        <v>43</v>
      </c>
      <c r="W39">
        <v>259</v>
      </c>
    </row>
    <row r="40" spans="1:23" x14ac:dyDescent="0.25">
      <c r="B40" s="14" t="s">
        <v>40</v>
      </c>
      <c r="C40" s="17">
        <f>K41+K42</f>
        <v>0.09</v>
      </c>
      <c r="D40" s="17">
        <f>L41+L42</f>
        <v>8.9939024390243899E-2</v>
      </c>
      <c r="E40" s="17">
        <f>M41+M42</f>
        <v>8.5714285714285715E-2</v>
      </c>
      <c r="F40" s="17">
        <f>N41+N42</f>
        <v>9.7014925373134317E-2</v>
      </c>
      <c r="G40" s="17"/>
      <c r="J40" t="s">
        <v>35</v>
      </c>
      <c r="K40" s="18">
        <f>W40/W43</f>
        <v>0.157</v>
      </c>
      <c r="L40" s="18">
        <f>T40/T43</f>
        <v>0.14939024390243902</v>
      </c>
      <c r="M40" s="18">
        <f>U40/U43</f>
        <v>0.17142857142857143</v>
      </c>
      <c r="N40" s="18">
        <f>V40/V43</f>
        <v>0.17164179104477612</v>
      </c>
      <c r="O40" s="18"/>
      <c r="S40" t="s">
        <v>35</v>
      </c>
      <c r="T40">
        <v>98</v>
      </c>
      <c r="U40">
        <v>36</v>
      </c>
      <c r="V40">
        <v>23</v>
      </c>
      <c r="W40">
        <v>157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5.8000000000000003E-2</v>
      </c>
      <c r="L41" s="18">
        <f>T41/T43</f>
        <v>5.9451219512195119E-2</v>
      </c>
      <c r="M41" s="18">
        <f>U41/U43</f>
        <v>4.2857142857142858E-2</v>
      </c>
      <c r="N41" s="18">
        <f>V41/V43</f>
        <v>7.4626865671641784E-2</v>
      </c>
      <c r="O41" s="18"/>
      <c r="S41" t="s">
        <v>36</v>
      </c>
      <c r="T41">
        <v>39</v>
      </c>
      <c r="U41">
        <v>9</v>
      </c>
      <c r="V41">
        <v>10</v>
      </c>
      <c r="W41">
        <v>58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3.2000000000000001E-2</v>
      </c>
      <c r="L42" s="18">
        <f>T42/T43</f>
        <v>3.048780487804878E-2</v>
      </c>
      <c r="M42" s="18">
        <f>U42/U43</f>
        <v>4.2857142857142858E-2</v>
      </c>
      <c r="N42" s="18">
        <f>V42/V43</f>
        <v>2.2388059701492536E-2</v>
      </c>
      <c r="O42" s="18"/>
      <c r="S42" t="s">
        <v>37</v>
      </c>
      <c r="T42">
        <v>20</v>
      </c>
      <c r="U42">
        <v>9</v>
      </c>
      <c r="V42">
        <v>3</v>
      </c>
      <c r="W42">
        <v>32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Importance of government to American democracy -- Political competition occurs without criticism of opponents' loyalty or patriotism.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2" t="s">
        <v>124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0.75475475475475484</v>
      </c>
      <c r="D53" s="17">
        <f>L53+L54</f>
        <v>0.73640167364016729</v>
      </c>
      <c r="E53" s="17">
        <f>M53+M54</f>
        <v>0.77159309021113232</v>
      </c>
      <c r="F53" s="17"/>
      <c r="G53" s="17"/>
      <c r="J53" t="s">
        <v>33</v>
      </c>
      <c r="K53" s="18">
        <f>V53/V58</f>
        <v>0.49449449449449451</v>
      </c>
      <c r="L53" s="18">
        <f>T53/T58</f>
        <v>0.46861924686192469</v>
      </c>
      <c r="M53" s="18">
        <f>U53/U58</f>
        <v>0.51823416506717845</v>
      </c>
      <c r="N53" s="18"/>
      <c r="O53" s="18"/>
      <c r="R53" t="s">
        <v>125</v>
      </c>
      <c r="S53" t="s">
        <v>33</v>
      </c>
      <c r="T53">
        <v>224</v>
      </c>
      <c r="U53">
        <v>270</v>
      </c>
      <c r="V53">
        <v>494</v>
      </c>
    </row>
    <row r="54" spans="1:22" x14ac:dyDescent="0.25">
      <c r="B54" s="14" t="s">
        <v>39</v>
      </c>
      <c r="C54" s="17">
        <f>K55</f>
        <v>0.15615615615615616</v>
      </c>
      <c r="D54" s="17">
        <f>L55</f>
        <v>0.15899581589958159</v>
      </c>
      <c r="E54" s="17">
        <f>M55</f>
        <v>0.15355086372360843</v>
      </c>
      <c r="F54" s="17"/>
      <c r="G54" s="17"/>
      <c r="J54" t="s">
        <v>34</v>
      </c>
      <c r="K54" s="18">
        <f>V54/V58</f>
        <v>0.26026026026026028</v>
      </c>
      <c r="L54" s="18">
        <f>T54/T58</f>
        <v>0.26778242677824265</v>
      </c>
      <c r="M54" s="18">
        <f>U54/U58</f>
        <v>0.25335892514395392</v>
      </c>
      <c r="N54" s="18"/>
      <c r="O54" s="18"/>
      <c r="S54" t="s">
        <v>34</v>
      </c>
      <c r="T54">
        <v>128</v>
      </c>
      <c r="U54">
        <v>132</v>
      </c>
      <c r="V54">
        <v>260</v>
      </c>
    </row>
    <row r="55" spans="1:22" x14ac:dyDescent="0.25">
      <c r="B55" s="14" t="s">
        <v>40</v>
      </c>
      <c r="C55" s="17">
        <f>K56+K57</f>
        <v>8.9089089089089094E-2</v>
      </c>
      <c r="D55" s="17">
        <f>L56+L57</f>
        <v>0.10460251046025104</v>
      </c>
      <c r="E55" s="17">
        <f>M56+M57</f>
        <v>7.4856046065259113E-2</v>
      </c>
      <c r="F55" s="17"/>
      <c r="G55" s="17"/>
      <c r="J55" t="s">
        <v>35</v>
      </c>
      <c r="K55" s="18">
        <f>V55/V58</f>
        <v>0.15615615615615616</v>
      </c>
      <c r="L55" s="18">
        <f>T55/T58</f>
        <v>0.15899581589958159</v>
      </c>
      <c r="M55" s="18">
        <f>U55/U58</f>
        <v>0.15355086372360843</v>
      </c>
      <c r="N55" s="18"/>
      <c r="O55" s="18"/>
      <c r="S55" t="s">
        <v>35</v>
      </c>
      <c r="T55">
        <v>76</v>
      </c>
      <c r="U55">
        <v>80</v>
      </c>
      <c r="V55">
        <v>156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5.8058058058058061E-2</v>
      </c>
      <c r="L56" s="18">
        <f>T56/T58</f>
        <v>6.4853556485355651E-2</v>
      </c>
      <c r="M56" s="18">
        <f>U56/U58</f>
        <v>5.1823416506717852E-2</v>
      </c>
      <c r="N56" s="18"/>
      <c r="O56" s="18"/>
      <c r="S56" t="s">
        <v>36</v>
      </c>
      <c r="T56">
        <v>31</v>
      </c>
      <c r="U56">
        <v>27</v>
      </c>
      <c r="V56">
        <v>58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3.1031031031031032E-2</v>
      </c>
      <c r="L57" s="18">
        <f>T57/T58</f>
        <v>3.9748953974895397E-2</v>
      </c>
      <c r="M57" s="18">
        <f>U57/U58</f>
        <v>2.3032629558541268E-2</v>
      </c>
      <c r="N57" s="18"/>
      <c r="O57" s="18"/>
      <c r="S57" t="s">
        <v>37</v>
      </c>
      <c r="T57">
        <v>19</v>
      </c>
      <c r="U57">
        <v>12</v>
      </c>
      <c r="V57">
        <v>31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521</v>
      </c>
      <c r="V58">
        <v>999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2" t="str">
        <f>R64</f>
        <v>Political competition occurs without criticism of opponents' loyalty or patriotism.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2" t="s">
        <v>218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0.753</v>
      </c>
      <c r="D68" s="17">
        <f>L68+L69</f>
        <v>0.7229916897506925</v>
      </c>
      <c r="E68" s="17">
        <f>M68+M69</f>
        <v>0.7709677419354839</v>
      </c>
      <c r="F68" s="17">
        <f>N68+N69</f>
        <v>0.76899696048632216</v>
      </c>
      <c r="G68" s="16"/>
      <c r="J68" t="s">
        <v>33</v>
      </c>
      <c r="K68" s="18">
        <f>W68/W73</f>
        <v>0.49399999999999999</v>
      </c>
      <c r="L68" s="18">
        <f>T68/T73</f>
        <v>0.48753462603878117</v>
      </c>
      <c r="M68" s="18">
        <f>U68/U73</f>
        <v>0.47096774193548385</v>
      </c>
      <c r="N68" s="18">
        <f>V68/V73</f>
        <v>0.52279635258358659</v>
      </c>
      <c r="O68" s="18"/>
      <c r="S68" t="s">
        <v>33</v>
      </c>
      <c r="T68">
        <v>176</v>
      </c>
      <c r="U68">
        <v>146</v>
      </c>
      <c r="V68">
        <v>172</v>
      </c>
      <c r="W68">
        <v>494</v>
      </c>
    </row>
    <row r="69" spans="1:23" x14ac:dyDescent="0.25">
      <c r="B69" s="14" t="s">
        <v>39</v>
      </c>
      <c r="C69" s="17">
        <f>K70</f>
        <v>0.157</v>
      </c>
      <c r="D69" s="17">
        <f>L70</f>
        <v>0.19390581717451524</v>
      </c>
      <c r="E69" s="17">
        <f>M70</f>
        <v>0.14193548387096774</v>
      </c>
      <c r="F69" s="17">
        <f>N70</f>
        <v>0.13069908814589665</v>
      </c>
      <c r="G69" s="16"/>
      <c r="J69" t="s">
        <v>34</v>
      </c>
      <c r="K69" s="18">
        <f>W69/W73</f>
        <v>0.25900000000000001</v>
      </c>
      <c r="L69" s="18">
        <f>T69/T73</f>
        <v>0.23545706371191136</v>
      </c>
      <c r="M69" s="18">
        <f>U69/U73</f>
        <v>0.3</v>
      </c>
      <c r="N69" s="18">
        <f>V69/V73</f>
        <v>0.24620060790273557</v>
      </c>
      <c r="O69" s="18"/>
      <c r="S69" t="s">
        <v>34</v>
      </c>
      <c r="T69">
        <v>85</v>
      </c>
      <c r="U69">
        <v>93</v>
      </c>
      <c r="V69">
        <v>81</v>
      </c>
      <c r="W69">
        <v>259</v>
      </c>
    </row>
    <row r="70" spans="1:23" x14ac:dyDescent="0.25">
      <c r="B70" s="14" t="s">
        <v>40</v>
      </c>
      <c r="C70" s="17">
        <f>K71+K72</f>
        <v>0.09</v>
      </c>
      <c r="D70" s="17">
        <f>L71+L72</f>
        <v>8.3102493074792255E-2</v>
      </c>
      <c r="E70" s="17">
        <f>M71+M72</f>
        <v>8.7096774193548387E-2</v>
      </c>
      <c r="F70" s="17">
        <f>N71+N72</f>
        <v>0.10030395136778116</v>
      </c>
      <c r="G70" s="16"/>
      <c r="J70" t="s">
        <v>35</v>
      </c>
      <c r="K70" s="18">
        <f>W70/W73</f>
        <v>0.157</v>
      </c>
      <c r="L70" s="18">
        <f>T70/T73</f>
        <v>0.19390581717451524</v>
      </c>
      <c r="M70" s="18">
        <f>U70/U73</f>
        <v>0.14193548387096774</v>
      </c>
      <c r="N70" s="18">
        <f>V70/V73</f>
        <v>0.13069908814589665</v>
      </c>
      <c r="O70" s="18"/>
      <c r="S70" t="s">
        <v>35</v>
      </c>
      <c r="T70">
        <v>70</v>
      </c>
      <c r="U70">
        <v>44</v>
      </c>
      <c r="V70">
        <v>43</v>
      </c>
      <c r="W70">
        <v>157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5.8000000000000003E-2</v>
      </c>
      <c r="L71" s="18">
        <f>T71/T73</f>
        <v>7.2022160664819951E-2</v>
      </c>
      <c r="M71" s="18">
        <f>U71/U73</f>
        <v>4.5161290322580643E-2</v>
      </c>
      <c r="N71" s="18">
        <f>V71/V73</f>
        <v>5.4711246200607903E-2</v>
      </c>
      <c r="O71" s="18"/>
      <c r="S71" t="s">
        <v>36</v>
      </c>
      <c r="T71">
        <v>26</v>
      </c>
      <c r="U71">
        <v>14</v>
      </c>
      <c r="V71">
        <v>18</v>
      </c>
      <c r="W71">
        <v>58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3.2000000000000001E-2</v>
      </c>
      <c r="L72" s="18">
        <f>T72/T73</f>
        <v>1.1080332409972299E-2</v>
      </c>
      <c r="M72" s="18">
        <f>U72/U73</f>
        <v>4.1935483870967745E-2</v>
      </c>
      <c r="N72" s="18">
        <f>V72/V73</f>
        <v>4.5592705167173252E-2</v>
      </c>
      <c r="O72" s="18"/>
      <c r="S72" t="s">
        <v>37</v>
      </c>
      <c r="T72">
        <v>4</v>
      </c>
      <c r="U72">
        <v>13</v>
      </c>
      <c r="V72">
        <v>15</v>
      </c>
      <c r="W72">
        <v>32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310</v>
      </c>
      <c r="V73">
        <v>329</v>
      </c>
      <c r="W73">
        <v>1000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2" t="str">
        <f>R79</f>
        <v>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2" t="s">
        <v>219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0.75551102204408815</v>
      </c>
      <c r="D83" s="17">
        <f>L83+L84</f>
        <v>0.78647686832740216</v>
      </c>
      <c r="E83" s="17">
        <f>M83+M84</f>
        <v>0.81609195402298851</v>
      </c>
      <c r="F83" s="17">
        <f>N83+N84</f>
        <v>0.70634920634920628</v>
      </c>
      <c r="G83" s="17">
        <f>O83+O84</f>
        <v>0.69607843137254899</v>
      </c>
      <c r="J83" t="s">
        <v>33</v>
      </c>
      <c r="K83" s="18">
        <f>X83/X88</f>
        <v>0.49498997995991983</v>
      </c>
      <c r="L83" s="18">
        <f>T83/T88</f>
        <v>0.55871886120996439</v>
      </c>
      <c r="M83" s="18">
        <f>U83/U88</f>
        <v>0.50191570881226055</v>
      </c>
      <c r="N83" s="18">
        <f>V83/V88</f>
        <v>0.44444444444444442</v>
      </c>
      <c r="O83" s="18">
        <f>W83/W88</f>
        <v>0.46078431372549017</v>
      </c>
      <c r="S83" t="s">
        <v>33</v>
      </c>
      <c r="T83">
        <v>157</v>
      </c>
      <c r="U83">
        <v>131</v>
      </c>
      <c r="V83">
        <v>112</v>
      </c>
      <c r="W83">
        <v>94</v>
      </c>
      <c r="X83">
        <v>494</v>
      </c>
    </row>
    <row r="84" spans="1:24" x14ac:dyDescent="0.25">
      <c r="B84" s="14" t="s">
        <v>39</v>
      </c>
      <c r="C84" s="17">
        <f>K85</f>
        <v>0.15531062124248496</v>
      </c>
      <c r="D84" s="17">
        <f>L85</f>
        <v>0.14234875444839859</v>
      </c>
      <c r="E84" s="17">
        <f>M85</f>
        <v>0.11877394636015326</v>
      </c>
      <c r="F84" s="17">
        <f>N85</f>
        <v>0.18253968253968253</v>
      </c>
      <c r="G84" s="17">
        <f>O85</f>
        <v>0.18627450980392157</v>
      </c>
      <c r="J84" t="s">
        <v>34</v>
      </c>
      <c r="K84" s="18">
        <f>X84/X88</f>
        <v>0.26052104208416832</v>
      </c>
      <c r="L84" s="18">
        <f>T84/T88</f>
        <v>0.22775800711743771</v>
      </c>
      <c r="M84" s="18">
        <f>U84/U88</f>
        <v>0.31417624521072796</v>
      </c>
      <c r="N84" s="18">
        <f>V84/V88</f>
        <v>0.26190476190476192</v>
      </c>
      <c r="O84" s="18">
        <f>W84/W88</f>
        <v>0.23529411764705882</v>
      </c>
      <c r="S84" t="s">
        <v>34</v>
      </c>
      <c r="T84">
        <v>64</v>
      </c>
      <c r="U84">
        <v>82</v>
      </c>
      <c r="V84">
        <v>66</v>
      </c>
      <c r="W84">
        <v>48</v>
      </c>
      <c r="X84">
        <v>260</v>
      </c>
    </row>
    <row r="85" spans="1:24" x14ac:dyDescent="0.25">
      <c r="B85" s="14" t="s">
        <v>40</v>
      </c>
      <c r="C85" s="17">
        <f>K86+K87</f>
        <v>8.917835671342686E-2</v>
      </c>
      <c r="D85" s="17">
        <f>L86+L87</f>
        <v>7.1174377224199281E-2</v>
      </c>
      <c r="E85" s="17">
        <f>M86+M87</f>
        <v>6.5134099616858232E-2</v>
      </c>
      <c r="F85" s="17">
        <f>N86+N87</f>
        <v>0.1111111111111111</v>
      </c>
      <c r="G85" s="17">
        <f>O86+O87</f>
        <v>0.11764705882352941</v>
      </c>
      <c r="J85" t="s">
        <v>35</v>
      </c>
      <c r="K85" s="18">
        <f>X85/X88</f>
        <v>0.15531062124248496</v>
      </c>
      <c r="L85" s="18">
        <f>T85/T88</f>
        <v>0.14234875444839859</v>
      </c>
      <c r="M85" s="18">
        <f>U85/U88</f>
        <v>0.11877394636015326</v>
      </c>
      <c r="N85" s="18">
        <f>V85/V88</f>
        <v>0.18253968253968253</v>
      </c>
      <c r="O85" s="18">
        <f>W85/W88</f>
        <v>0.18627450980392157</v>
      </c>
      <c r="S85" t="s">
        <v>35</v>
      </c>
      <c r="T85">
        <v>40</v>
      </c>
      <c r="U85">
        <v>31</v>
      </c>
      <c r="V85">
        <v>46</v>
      </c>
      <c r="W85">
        <v>38</v>
      </c>
      <c r="X85">
        <v>155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5.8116232464929862E-2</v>
      </c>
      <c r="L86" s="18">
        <f>T86/T88</f>
        <v>3.9145907473309607E-2</v>
      </c>
      <c r="M86" s="18">
        <f>U86/U88</f>
        <v>4.5977011494252873E-2</v>
      </c>
      <c r="N86" s="18">
        <f>V86/V88</f>
        <v>7.5396825396825393E-2</v>
      </c>
      <c r="O86" s="18">
        <f>W86/W88</f>
        <v>7.8431372549019607E-2</v>
      </c>
      <c r="S86" t="s">
        <v>36</v>
      </c>
      <c r="T86">
        <v>11</v>
      </c>
      <c r="U86">
        <v>12</v>
      </c>
      <c r="V86">
        <v>19</v>
      </c>
      <c r="W86">
        <v>16</v>
      </c>
      <c r="X86">
        <v>58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3.1062124248496994E-2</v>
      </c>
      <c r="L87" s="18">
        <f>T87/T88</f>
        <v>3.2028469750889681E-2</v>
      </c>
      <c r="M87" s="18">
        <f>U87/U88</f>
        <v>1.9157088122605363E-2</v>
      </c>
      <c r="N87" s="18">
        <f>V87/V88</f>
        <v>3.5714285714285712E-2</v>
      </c>
      <c r="O87" s="18">
        <f>W87/W88</f>
        <v>3.9215686274509803E-2</v>
      </c>
      <c r="S87" t="s">
        <v>37</v>
      </c>
      <c r="T87">
        <v>9</v>
      </c>
      <c r="U87">
        <v>5</v>
      </c>
      <c r="V87">
        <v>9</v>
      </c>
      <c r="W87">
        <v>8</v>
      </c>
      <c r="X87">
        <v>31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2" t="str">
        <f>R94</f>
        <v>Political competition occurs without criticism of opponents' loyalty or patriotism.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2" t="s">
        <v>220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0.754</v>
      </c>
      <c r="D98" s="17">
        <f>L98+L99</f>
        <v>0.80707395498392276</v>
      </c>
      <c r="E98" s="17">
        <f>M98+M99</f>
        <v>0.73151750972762641</v>
      </c>
      <c r="F98" s="17">
        <f>N98+N99</f>
        <v>0.72916666666666663</v>
      </c>
      <c r="G98" s="16"/>
      <c r="J98" t="s">
        <v>33</v>
      </c>
      <c r="K98" s="18">
        <f>W98/W103</f>
        <v>0.49399999999999999</v>
      </c>
      <c r="L98" s="18">
        <f>T98/T103</f>
        <v>0.56913183279742763</v>
      </c>
      <c r="M98" s="18">
        <f>U98/U103</f>
        <v>0.48638132295719844</v>
      </c>
      <c r="N98" s="18">
        <f>V98/V103</f>
        <v>0.44444444444444442</v>
      </c>
      <c r="O98" s="18"/>
      <c r="S98" t="s">
        <v>33</v>
      </c>
      <c r="T98">
        <v>177</v>
      </c>
      <c r="U98">
        <v>125</v>
      </c>
      <c r="V98">
        <v>192</v>
      </c>
      <c r="W98">
        <v>494</v>
      </c>
    </row>
    <row r="99" spans="1:24" x14ac:dyDescent="0.25">
      <c r="B99" s="14" t="s">
        <v>39</v>
      </c>
      <c r="C99" s="17">
        <f>K100</f>
        <v>0.156</v>
      </c>
      <c r="D99" s="17">
        <f>L100</f>
        <v>0.11254019292604502</v>
      </c>
      <c r="E99" s="17">
        <f>M100</f>
        <v>0.19066147859922178</v>
      </c>
      <c r="F99" s="17">
        <f>N100</f>
        <v>0.16666666666666666</v>
      </c>
      <c r="G99" s="16"/>
      <c r="J99" t="s">
        <v>34</v>
      </c>
      <c r="K99" s="18">
        <f>W99/W103</f>
        <v>0.26</v>
      </c>
      <c r="L99" s="18">
        <f>T99/T103</f>
        <v>0.23794212218649519</v>
      </c>
      <c r="M99" s="18">
        <f>U99/U103</f>
        <v>0.24513618677042801</v>
      </c>
      <c r="N99" s="18">
        <f>V99/V103</f>
        <v>0.28472222222222221</v>
      </c>
      <c r="O99" s="18"/>
      <c r="S99" t="s">
        <v>34</v>
      </c>
      <c r="T99">
        <v>74</v>
      </c>
      <c r="U99">
        <v>63</v>
      </c>
      <c r="V99">
        <v>123</v>
      </c>
      <c r="W99">
        <v>260</v>
      </c>
    </row>
    <row r="100" spans="1:24" x14ac:dyDescent="0.25">
      <c r="B100" s="14" t="s">
        <v>40</v>
      </c>
      <c r="C100" s="17">
        <f>K101+K102</f>
        <v>0.09</v>
      </c>
      <c r="D100" s="17">
        <f>L101+L102</f>
        <v>8.0385852090032156E-2</v>
      </c>
      <c r="E100" s="17">
        <f>M101+M102</f>
        <v>7.7821011673151752E-2</v>
      </c>
      <c r="F100" s="17">
        <f>N101+N102</f>
        <v>0.10416666666666666</v>
      </c>
      <c r="G100" s="16"/>
      <c r="J100" t="s">
        <v>35</v>
      </c>
      <c r="K100" s="18">
        <f>W100/W103</f>
        <v>0.156</v>
      </c>
      <c r="L100" s="18">
        <f>T100/T103</f>
        <v>0.11254019292604502</v>
      </c>
      <c r="M100" s="18">
        <f>U100/U103</f>
        <v>0.19066147859922178</v>
      </c>
      <c r="N100" s="18">
        <f>V100/V103</f>
        <v>0.16666666666666666</v>
      </c>
      <c r="O100" s="18"/>
      <c r="S100" t="s">
        <v>35</v>
      </c>
      <c r="T100">
        <v>35</v>
      </c>
      <c r="U100">
        <v>49</v>
      </c>
      <c r="V100">
        <v>72</v>
      </c>
      <c r="W100">
        <v>156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5.8999999999999997E-2</v>
      </c>
      <c r="L101" s="18">
        <f>T101/T103</f>
        <v>5.1446945337620578E-2</v>
      </c>
      <c r="M101" s="18">
        <f>U101/U103</f>
        <v>4.2801556420233464E-2</v>
      </c>
      <c r="N101" s="18">
        <f>V101/V103</f>
        <v>7.407407407407407E-2</v>
      </c>
      <c r="O101" s="18"/>
      <c r="S101" t="s">
        <v>36</v>
      </c>
      <c r="T101">
        <v>16</v>
      </c>
      <c r="U101">
        <v>11</v>
      </c>
      <c r="V101">
        <v>32</v>
      </c>
      <c r="W101">
        <v>59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3.1E-2</v>
      </c>
      <c r="L102" s="18">
        <f>T102/T103</f>
        <v>2.8938906752411574E-2</v>
      </c>
      <c r="M102" s="18">
        <f>U102/U103</f>
        <v>3.5019455252918288E-2</v>
      </c>
      <c r="N102" s="18">
        <f>V102/V103</f>
        <v>3.0092592592592591E-2</v>
      </c>
      <c r="O102" s="18"/>
      <c r="S102" t="s">
        <v>37</v>
      </c>
      <c r="T102">
        <v>9</v>
      </c>
      <c r="U102">
        <v>9</v>
      </c>
      <c r="V102">
        <v>13</v>
      </c>
      <c r="W102">
        <v>31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311</v>
      </c>
      <c r="U103">
        <v>257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2" t="str">
        <f>R109</f>
        <v>Political competition occurs without criticism of opponents' loyalty or patriotism.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2" t="s">
        <v>221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0.754</v>
      </c>
      <c r="D113" s="17">
        <f>L113+L114</f>
        <v>0.89501312335958005</v>
      </c>
      <c r="E113" s="17">
        <f>M113+M114</f>
        <v>0.68369829683698291</v>
      </c>
      <c r="F113" s="17">
        <f>N113+N114</f>
        <v>0.53846153846153855</v>
      </c>
      <c r="G113" s="17">
        <f>O113+O114</f>
        <v>0.64102564102564097</v>
      </c>
      <c r="J113" t="s">
        <v>33</v>
      </c>
      <c r="K113" s="18">
        <f>X113/X118</f>
        <v>0.495</v>
      </c>
      <c r="L113" s="18">
        <f>T113/T118</f>
        <v>0.62992125984251968</v>
      </c>
      <c r="M113" s="18">
        <f>U113/U118</f>
        <v>0.41119221411192214</v>
      </c>
      <c r="N113" s="18">
        <f>V113/V118</f>
        <v>0.23076923076923078</v>
      </c>
      <c r="O113" s="18">
        <f>W113/W118</f>
        <v>0.42564102564102563</v>
      </c>
      <c r="S113" t="s">
        <v>33</v>
      </c>
      <c r="T113">
        <v>240</v>
      </c>
      <c r="U113">
        <v>169</v>
      </c>
      <c r="V113">
        <v>3</v>
      </c>
      <c r="W113">
        <v>83</v>
      </c>
      <c r="X113">
        <v>495</v>
      </c>
    </row>
    <row r="114" spans="2:24" x14ac:dyDescent="0.25">
      <c r="B114" s="14" t="s">
        <v>39</v>
      </c>
      <c r="C114" s="17">
        <f>K115</f>
        <v>0.157</v>
      </c>
      <c r="D114" s="17">
        <f>L115</f>
        <v>6.8241469816272965E-2</v>
      </c>
      <c r="E114" s="17">
        <f>M115</f>
        <v>0.17518248175182483</v>
      </c>
      <c r="F114" s="17">
        <f>N115</f>
        <v>0.23076923076923078</v>
      </c>
      <c r="G114" s="17">
        <f>O115</f>
        <v>0.28717948717948716</v>
      </c>
      <c r="J114" t="s">
        <v>34</v>
      </c>
      <c r="K114" s="18">
        <f>X114/X118</f>
        <v>0.25900000000000001</v>
      </c>
      <c r="L114" s="18">
        <f>T114/T118</f>
        <v>0.26509186351706038</v>
      </c>
      <c r="M114" s="18">
        <f>U114/U118</f>
        <v>0.27250608272506083</v>
      </c>
      <c r="N114" s="18">
        <f>V114/V118</f>
        <v>0.30769230769230771</v>
      </c>
      <c r="O114" s="18">
        <f>W114/W118</f>
        <v>0.2153846153846154</v>
      </c>
      <c r="S114" t="s">
        <v>34</v>
      </c>
      <c r="T114">
        <v>101</v>
      </c>
      <c r="U114">
        <v>112</v>
      </c>
      <c r="V114">
        <v>4</v>
      </c>
      <c r="W114">
        <v>42</v>
      </c>
      <c r="X114">
        <v>259</v>
      </c>
    </row>
    <row r="115" spans="2:24" x14ac:dyDescent="0.25">
      <c r="B115" s="14" t="s">
        <v>40</v>
      </c>
      <c r="C115" s="17">
        <f>K116+K117</f>
        <v>8.8999999999999996E-2</v>
      </c>
      <c r="D115" s="17">
        <f>L116+L117</f>
        <v>3.6745406824146981E-2</v>
      </c>
      <c r="E115" s="17">
        <f>M116+M117</f>
        <v>0.14111922141119221</v>
      </c>
      <c r="F115" s="17">
        <f>N116+N117</f>
        <v>0.23076923076923078</v>
      </c>
      <c r="G115" s="17">
        <f>O116+O117</f>
        <v>7.179487179487179E-2</v>
      </c>
      <c r="J115" t="s">
        <v>35</v>
      </c>
      <c r="K115" s="18">
        <f>X115/X118</f>
        <v>0.157</v>
      </c>
      <c r="L115" s="18">
        <f>T115/T118</f>
        <v>6.8241469816272965E-2</v>
      </c>
      <c r="M115" s="18">
        <f>U115/U118</f>
        <v>0.17518248175182483</v>
      </c>
      <c r="N115" s="18">
        <f>V115/V118</f>
        <v>0.23076923076923078</v>
      </c>
      <c r="O115" s="18">
        <f>W115/W118</f>
        <v>0.28717948717948716</v>
      </c>
      <c r="S115" t="s">
        <v>35</v>
      </c>
      <c r="T115">
        <v>26</v>
      </c>
      <c r="U115">
        <v>72</v>
      </c>
      <c r="V115">
        <v>3</v>
      </c>
      <c r="W115">
        <v>56</v>
      </c>
      <c r="X115">
        <v>157</v>
      </c>
    </row>
    <row r="116" spans="2:24" x14ac:dyDescent="0.25">
      <c r="J116" t="s">
        <v>36</v>
      </c>
      <c r="K116" s="18">
        <f>X116/X118</f>
        <v>5.8000000000000003E-2</v>
      </c>
      <c r="L116" s="18">
        <f>T116/T118</f>
        <v>2.6246719160104987E-2</v>
      </c>
      <c r="M116" s="18">
        <f>U116/U118</f>
        <v>9.4890510948905105E-2</v>
      </c>
      <c r="N116" s="18">
        <f>V116/V118</f>
        <v>7.6923076923076927E-2</v>
      </c>
      <c r="O116" s="18">
        <f>W116/W118</f>
        <v>4.1025641025641026E-2</v>
      </c>
      <c r="S116" t="s">
        <v>36</v>
      </c>
      <c r="T116">
        <v>10</v>
      </c>
      <c r="U116">
        <v>39</v>
      </c>
      <c r="V116">
        <v>1</v>
      </c>
      <c r="W116">
        <v>8</v>
      </c>
      <c r="X116">
        <v>58</v>
      </c>
    </row>
    <row r="117" spans="2:24" x14ac:dyDescent="0.25">
      <c r="J117" t="s">
        <v>37</v>
      </c>
      <c r="K117" s="18">
        <f>X117/X118</f>
        <v>3.1E-2</v>
      </c>
      <c r="L117" s="18">
        <f>T117/T118</f>
        <v>1.0498687664041995E-2</v>
      </c>
      <c r="M117" s="18">
        <f>U117/U118</f>
        <v>4.6228710462287104E-2</v>
      </c>
      <c r="N117" s="18">
        <f>V117/V118</f>
        <v>0.15384615384615385</v>
      </c>
      <c r="O117" s="18">
        <f>W117/W118</f>
        <v>3.0769230769230771E-2</v>
      </c>
      <c r="S117" t="s">
        <v>37</v>
      </c>
      <c r="T117">
        <v>4</v>
      </c>
      <c r="U117">
        <v>19</v>
      </c>
      <c r="V117">
        <v>2</v>
      </c>
      <c r="W117">
        <v>6</v>
      </c>
      <c r="X117">
        <v>31</v>
      </c>
    </row>
    <row r="118" spans="2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F8DA-39AE-3644-A053-117EDCEB65BD}">
  <dimension ref="A1:X118"/>
  <sheetViews>
    <sheetView showGridLines="0" topLeftCell="A36" workbookViewId="0">
      <selection activeCell="A6" sqref="A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Incumbent politicians who lose elections publicly concede defeat. * 3-point Party Identification Crosstabulation</v>
      </c>
      <c r="R5" s="13" t="s">
        <v>242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0.70570570570570568</v>
      </c>
      <c r="D9" s="17">
        <f>L9+L10</f>
        <v>0.79020979020979021</v>
      </c>
      <c r="E9" s="17">
        <f>M9+M10</f>
        <v>0.740506329113924</v>
      </c>
      <c r="F9" s="17">
        <f>N9+N10</f>
        <v>0.64174454828660432</v>
      </c>
      <c r="G9" s="17">
        <f>O9+O10</f>
        <v>0.51315789473684204</v>
      </c>
      <c r="J9" t="s">
        <v>33</v>
      </c>
      <c r="K9" s="18">
        <f>X9/X14</f>
        <v>0.48748748748748749</v>
      </c>
      <c r="L9" s="18">
        <f>T9/T14</f>
        <v>0.60139860139860135</v>
      </c>
      <c r="M9" s="18">
        <f>U9/U14</f>
        <v>0.49683544303797467</v>
      </c>
      <c r="N9" s="18">
        <f>V9/V14</f>
        <v>0.40809968847352024</v>
      </c>
      <c r="O9" s="18">
        <f>W9/W14</f>
        <v>0.35526315789473684</v>
      </c>
      <c r="S9" t="s">
        <v>33</v>
      </c>
      <c r="T9">
        <v>172</v>
      </c>
      <c r="U9">
        <v>157</v>
      </c>
      <c r="V9">
        <v>131</v>
      </c>
      <c r="W9">
        <v>27</v>
      </c>
      <c r="X9">
        <v>487</v>
      </c>
    </row>
    <row r="10" spans="1:24" x14ac:dyDescent="0.25">
      <c r="B10" s="14" t="s">
        <v>39</v>
      </c>
      <c r="C10" s="17">
        <f>K11</f>
        <v>0.16316316316316315</v>
      </c>
      <c r="D10" s="17">
        <f>L11</f>
        <v>0.10839160839160839</v>
      </c>
      <c r="E10" s="17">
        <f>M11</f>
        <v>0.16139240506329114</v>
      </c>
      <c r="F10" s="17">
        <f>N11</f>
        <v>0.18691588785046728</v>
      </c>
      <c r="G10" s="17">
        <f>O11</f>
        <v>0.27631578947368424</v>
      </c>
      <c r="J10" t="s">
        <v>34</v>
      </c>
      <c r="K10" s="18">
        <f>X10/X14</f>
        <v>0.21821821821821821</v>
      </c>
      <c r="L10" s="18">
        <f>T10/T14</f>
        <v>0.1888111888111888</v>
      </c>
      <c r="M10" s="18">
        <f>U10/U14</f>
        <v>0.24367088607594936</v>
      </c>
      <c r="N10" s="18">
        <f>V10/V14</f>
        <v>0.23364485981308411</v>
      </c>
      <c r="O10" s="18">
        <f>W10/W14</f>
        <v>0.15789473684210525</v>
      </c>
      <c r="S10" t="s">
        <v>34</v>
      </c>
      <c r="T10">
        <v>54</v>
      </c>
      <c r="U10">
        <v>77</v>
      </c>
      <c r="V10">
        <v>75</v>
      </c>
      <c r="W10">
        <v>12</v>
      </c>
      <c r="X10">
        <v>218</v>
      </c>
    </row>
    <row r="11" spans="1:24" x14ac:dyDescent="0.25">
      <c r="B11" s="14" t="s">
        <v>40</v>
      </c>
      <c r="C11" s="17">
        <f>K12+K13</f>
        <v>0.13113113113113115</v>
      </c>
      <c r="D11" s="17">
        <f>L12+L13</f>
        <v>0.10139860139860141</v>
      </c>
      <c r="E11" s="17">
        <f>M12+M13</f>
        <v>9.8101265822784806E-2</v>
      </c>
      <c r="F11" s="17">
        <f>N12+N13</f>
        <v>0.17133956386292834</v>
      </c>
      <c r="G11" s="17">
        <f>O12+O13</f>
        <v>0.21052631578947367</v>
      </c>
      <c r="J11" t="s">
        <v>35</v>
      </c>
      <c r="K11" s="18">
        <f>X11/X14</f>
        <v>0.16316316316316315</v>
      </c>
      <c r="L11" s="18">
        <f>T11/T14</f>
        <v>0.10839160839160839</v>
      </c>
      <c r="M11" s="18">
        <f>U11/U14</f>
        <v>0.16139240506329114</v>
      </c>
      <c r="N11" s="18">
        <f>V11/V14</f>
        <v>0.18691588785046728</v>
      </c>
      <c r="O11" s="18">
        <f>W11/W14</f>
        <v>0.27631578947368424</v>
      </c>
      <c r="S11" t="s">
        <v>35</v>
      </c>
      <c r="T11">
        <v>31</v>
      </c>
      <c r="U11">
        <v>51</v>
      </c>
      <c r="V11">
        <v>60</v>
      </c>
      <c r="W11">
        <v>21</v>
      </c>
      <c r="X11">
        <v>163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9.2092092092092098E-2</v>
      </c>
      <c r="L12" s="18">
        <f>T12/T14</f>
        <v>5.944055944055944E-2</v>
      </c>
      <c r="M12" s="18">
        <f>U12/U14</f>
        <v>8.2278481012658222E-2</v>
      </c>
      <c r="N12" s="18">
        <f>V12/V14</f>
        <v>0.13084112149532709</v>
      </c>
      <c r="O12" s="18">
        <f>W12/W14</f>
        <v>9.2105263157894732E-2</v>
      </c>
      <c r="S12" t="s">
        <v>36</v>
      </c>
      <c r="T12">
        <v>17</v>
      </c>
      <c r="U12">
        <v>26</v>
      </c>
      <c r="V12">
        <v>42</v>
      </c>
      <c r="W12">
        <v>7</v>
      </c>
      <c r="X12">
        <v>92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3.903903903903904E-2</v>
      </c>
      <c r="L13" s="18">
        <f>T13/T14</f>
        <v>4.195804195804196E-2</v>
      </c>
      <c r="M13" s="18">
        <f>U13/U14</f>
        <v>1.5822784810126583E-2</v>
      </c>
      <c r="N13" s="18">
        <f>V13/V14</f>
        <v>4.0498442367601244E-2</v>
      </c>
      <c r="O13" s="18">
        <f>W13/W14</f>
        <v>0.11842105263157894</v>
      </c>
      <c r="S13" t="s">
        <v>37</v>
      </c>
      <c r="T13">
        <v>12</v>
      </c>
      <c r="U13">
        <v>5</v>
      </c>
      <c r="V13">
        <v>13</v>
      </c>
      <c r="W13">
        <v>9</v>
      </c>
      <c r="X13">
        <v>39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316</v>
      </c>
      <c r="V14">
        <v>321</v>
      </c>
      <c r="W14">
        <v>76</v>
      </c>
      <c r="X14">
        <v>999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Incumbent politicians who lose elections publicly concede defeat.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222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0.70529470529470528</v>
      </c>
      <c r="D23" s="17">
        <f>L23+L24</f>
        <v>0.84313725490196079</v>
      </c>
      <c r="E23" s="17">
        <f>M23+M24</f>
        <v>0.69155844155844159</v>
      </c>
      <c r="F23" s="17">
        <f>N23+N24</f>
        <v>0.66005665722379603</v>
      </c>
      <c r="G23" s="17">
        <f>O23+O24</f>
        <v>0.52941176470588236</v>
      </c>
      <c r="J23" t="s">
        <v>33</v>
      </c>
      <c r="K23" s="18">
        <f>X23/X28</f>
        <v>0.48751248751248749</v>
      </c>
      <c r="L23" s="18">
        <f>T23/T28</f>
        <v>0.68627450980392157</v>
      </c>
      <c r="M23" s="18">
        <f>U23/U28</f>
        <v>0.41558441558441561</v>
      </c>
      <c r="N23" s="18">
        <f>V23/V28</f>
        <v>0.44759206798866857</v>
      </c>
      <c r="O23" s="18">
        <f>W23/W28</f>
        <v>0.31764705882352939</v>
      </c>
      <c r="S23" t="s">
        <v>33</v>
      </c>
      <c r="T23">
        <v>175</v>
      </c>
      <c r="U23">
        <v>128</v>
      </c>
      <c r="V23">
        <v>158</v>
      </c>
      <c r="W23">
        <v>27</v>
      </c>
      <c r="X23">
        <v>488</v>
      </c>
    </row>
    <row r="24" spans="1:24" x14ac:dyDescent="0.25">
      <c r="B24" s="14" t="s">
        <v>39</v>
      </c>
      <c r="C24" s="17">
        <f>K25</f>
        <v>0.16283716283716285</v>
      </c>
      <c r="D24" s="17">
        <f>L25</f>
        <v>9.8039215686274508E-2</v>
      </c>
      <c r="E24" s="17">
        <f>M25</f>
        <v>0.16558441558441558</v>
      </c>
      <c r="F24" s="17">
        <f>N25</f>
        <v>0.17847025495750707</v>
      </c>
      <c r="G24" s="17">
        <f>O25</f>
        <v>0.28235294117647058</v>
      </c>
      <c r="J24" t="s">
        <v>34</v>
      </c>
      <c r="K24" s="18">
        <f>X24/X28</f>
        <v>0.21778221778221779</v>
      </c>
      <c r="L24" s="18">
        <f>T24/T28</f>
        <v>0.15686274509803921</v>
      </c>
      <c r="M24" s="18">
        <f>U24/U28</f>
        <v>0.27597402597402598</v>
      </c>
      <c r="N24" s="18">
        <f>V24/V28</f>
        <v>0.21246458923512748</v>
      </c>
      <c r="O24" s="18">
        <f>W24/W28</f>
        <v>0.21176470588235294</v>
      </c>
      <c r="S24" t="s">
        <v>34</v>
      </c>
      <c r="T24">
        <v>40</v>
      </c>
      <c r="U24">
        <v>85</v>
      </c>
      <c r="V24">
        <v>75</v>
      </c>
      <c r="W24">
        <v>18</v>
      </c>
      <c r="X24">
        <v>218</v>
      </c>
    </row>
    <row r="25" spans="1:24" x14ac:dyDescent="0.25">
      <c r="B25" s="14" t="s">
        <v>40</v>
      </c>
      <c r="C25" s="17">
        <f>K26+K27</f>
        <v>0.13186813186813187</v>
      </c>
      <c r="D25" s="17">
        <f>L26+L27</f>
        <v>5.8823529411764705E-2</v>
      </c>
      <c r="E25" s="17">
        <f>M26+M27</f>
        <v>0.14285714285714285</v>
      </c>
      <c r="F25" s="17">
        <f>N26+N27</f>
        <v>0.1614730878186969</v>
      </c>
      <c r="G25" s="17">
        <f>O26+O27</f>
        <v>0.18823529411764706</v>
      </c>
      <c r="J25" t="s">
        <v>35</v>
      </c>
      <c r="K25" s="18">
        <f>X25/X28</f>
        <v>0.16283716283716285</v>
      </c>
      <c r="L25" s="18">
        <f>T25/T28</f>
        <v>9.8039215686274508E-2</v>
      </c>
      <c r="M25" s="18">
        <f>U25/U28</f>
        <v>0.16558441558441558</v>
      </c>
      <c r="N25" s="18">
        <f>V25/V28</f>
        <v>0.17847025495750707</v>
      </c>
      <c r="O25" s="18">
        <f>W25/W28</f>
        <v>0.28235294117647058</v>
      </c>
      <c r="S25" t="s">
        <v>35</v>
      </c>
      <c r="T25">
        <v>25</v>
      </c>
      <c r="U25">
        <v>51</v>
      </c>
      <c r="V25">
        <v>63</v>
      </c>
      <c r="W25">
        <v>24</v>
      </c>
      <c r="X25">
        <v>163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9.2907092907092911E-2</v>
      </c>
      <c r="L26" s="18">
        <f>T26/T28</f>
        <v>3.9215686274509803E-2</v>
      </c>
      <c r="M26" s="18">
        <f>U26/U28</f>
        <v>9.4155844155844159E-2</v>
      </c>
      <c r="N26" s="18">
        <f>V26/V28</f>
        <v>0.11898016997167139</v>
      </c>
      <c r="O26" s="18">
        <f>W26/W28</f>
        <v>0.14117647058823529</v>
      </c>
      <c r="S26" t="s">
        <v>36</v>
      </c>
      <c r="T26">
        <v>10</v>
      </c>
      <c r="U26">
        <v>29</v>
      </c>
      <c r="V26">
        <v>42</v>
      </c>
      <c r="W26">
        <v>12</v>
      </c>
      <c r="X26">
        <v>93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3.896103896103896E-2</v>
      </c>
      <c r="L27" s="18">
        <f>T27/T28</f>
        <v>1.9607843137254902E-2</v>
      </c>
      <c r="M27" s="18">
        <f>U27/U28</f>
        <v>4.8701298701298704E-2</v>
      </c>
      <c r="N27" s="18">
        <f>V27/V28</f>
        <v>4.2492917847025496E-2</v>
      </c>
      <c r="O27" s="18">
        <f>W27/W28</f>
        <v>4.7058823529411764E-2</v>
      </c>
      <c r="S27" t="s">
        <v>37</v>
      </c>
      <c r="T27">
        <v>5</v>
      </c>
      <c r="U27">
        <v>15</v>
      </c>
      <c r="V27">
        <v>15</v>
      </c>
      <c r="W27">
        <v>4</v>
      </c>
      <c r="X27">
        <v>39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Incumbent politicians who lose elections publicly concede defeat.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223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0.70699999999999996</v>
      </c>
      <c r="D38" s="17">
        <f>L38+L39</f>
        <v>0.72103658536585358</v>
      </c>
      <c r="E38" s="17">
        <f>M38+M39</f>
        <v>0.7</v>
      </c>
      <c r="F38" s="17">
        <f>N38+N39</f>
        <v>0.64925373134328357</v>
      </c>
      <c r="G38" s="17"/>
      <c r="J38" t="s">
        <v>33</v>
      </c>
      <c r="K38" s="18">
        <f>W38/W43</f>
        <v>0.48899999999999999</v>
      </c>
      <c r="L38" s="18">
        <f>T38/T43</f>
        <v>0.50457317073170727</v>
      </c>
      <c r="M38" s="18">
        <f>U38/U43</f>
        <v>0.45714285714285713</v>
      </c>
      <c r="N38" s="18">
        <f>V38/V43</f>
        <v>0.46268656716417911</v>
      </c>
      <c r="O38" s="18"/>
      <c r="S38" t="s">
        <v>33</v>
      </c>
      <c r="T38">
        <v>331</v>
      </c>
      <c r="U38">
        <v>96</v>
      </c>
      <c r="V38">
        <v>62</v>
      </c>
      <c r="W38">
        <v>489</v>
      </c>
    </row>
    <row r="39" spans="1:23" x14ac:dyDescent="0.25">
      <c r="B39" s="14" t="s">
        <v>39</v>
      </c>
      <c r="C39" s="17">
        <f>K40</f>
        <v>0.16200000000000001</v>
      </c>
      <c r="D39" s="17">
        <f>L40</f>
        <v>0.14329268292682926</v>
      </c>
      <c r="E39" s="17">
        <f>M40</f>
        <v>0.18095238095238095</v>
      </c>
      <c r="F39" s="17">
        <f>N40</f>
        <v>0.22388059701492538</v>
      </c>
      <c r="G39" s="17"/>
      <c r="J39" t="s">
        <v>34</v>
      </c>
      <c r="K39" s="18">
        <f>W39/W43</f>
        <v>0.218</v>
      </c>
      <c r="L39" s="18">
        <f>T39/T43</f>
        <v>0.21646341463414634</v>
      </c>
      <c r="M39" s="18">
        <f>U39/U43</f>
        <v>0.24285714285714285</v>
      </c>
      <c r="N39" s="18">
        <f>V39/V43</f>
        <v>0.18656716417910449</v>
      </c>
      <c r="O39" s="18"/>
      <c r="S39" t="s">
        <v>34</v>
      </c>
      <c r="T39">
        <v>142</v>
      </c>
      <c r="U39">
        <v>51</v>
      </c>
      <c r="V39">
        <v>25</v>
      </c>
      <c r="W39">
        <v>218</v>
      </c>
    </row>
    <row r="40" spans="1:23" x14ac:dyDescent="0.25">
      <c r="B40" s="14" t="s">
        <v>40</v>
      </c>
      <c r="C40" s="17">
        <f>K41+K42</f>
        <v>0.13100000000000001</v>
      </c>
      <c r="D40" s="17">
        <f>L41+L42</f>
        <v>0.13567073170731708</v>
      </c>
      <c r="E40" s="17">
        <f>M41+M42</f>
        <v>0.11904761904761904</v>
      </c>
      <c r="F40" s="17">
        <f>N41+N42</f>
        <v>0.12686567164179105</v>
      </c>
      <c r="G40" s="17"/>
      <c r="J40" t="s">
        <v>35</v>
      </c>
      <c r="K40" s="18">
        <f>W40/W43</f>
        <v>0.16200000000000001</v>
      </c>
      <c r="L40" s="18">
        <f>T40/T43</f>
        <v>0.14329268292682926</v>
      </c>
      <c r="M40" s="18">
        <f>U40/U43</f>
        <v>0.18095238095238095</v>
      </c>
      <c r="N40" s="18">
        <f>V40/V43</f>
        <v>0.22388059701492538</v>
      </c>
      <c r="O40" s="18"/>
      <c r="S40" t="s">
        <v>35</v>
      </c>
      <c r="T40">
        <v>94</v>
      </c>
      <c r="U40">
        <v>38</v>
      </c>
      <c r="V40">
        <v>30</v>
      </c>
      <c r="W40">
        <v>162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9.1999999999999998E-2</v>
      </c>
      <c r="L41" s="18">
        <f>T41/T43</f>
        <v>9.1463414634146339E-2</v>
      </c>
      <c r="M41" s="18">
        <f>U41/U43</f>
        <v>9.0476190476190474E-2</v>
      </c>
      <c r="N41" s="18">
        <f>V41/V43</f>
        <v>9.7014925373134331E-2</v>
      </c>
      <c r="O41" s="18"/>
      <c r="S41" t="s">
        <v>36</v>
      </c>
      <c r="T41">
        <v>60</v>
      </c>
      <c r="U41">
        <v>19</v>
      </c>
      <c r="V41">
        <v>13</v>
      </c>
      <c r="W41">
        <v>92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3.9E-2</v>
      </c>
      <c r="L42" s="18">
        <f>T42/T43</f>
        <v>4.4207317073170729E-2</v>
      </c>
      <c r="M42" s="18">
        <f>U42/U43</f>
        <v>2.8571428571428571E-2</v>
      </c>
      <c r="N42" s="18">
        <f>V42/V43</f>
        <v>2.9850746268656716E-2</v>
      </c>
      <c r="O42" s="18"/>
      <c r="S42" t="s">
        <v>37</v>
      </c>
      <c r="T42">
        <v>29</v>
      </c>
      <c r="U42">
        <v>6</v>
      </c>
      <c r="V42">
        <v>4</v>
      </c>
      <c r="W42">
        <v>39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Incumbent politicians who lose elections publicly concede defeat.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224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0.70670670670670666</v>
      </c>
      <c r="D53" s="17">
        <f>L53+L54</f>
        <v>0.72117400419287214</v>
      </c>
      <c r="E53" s="17">
        <f>M53+M54</f>
        <v>0.69348659003831414</v>
      </c>
      <c r="F53" s="17"/>
      <c r="G53" s="17"/>
      <c r="J53" t="s">
        <v>33</v>
      </c>
      <c r="K53" s="18">
        <f>V53/V58</f>
        <v>0.48848848848848847</v>
      </c>
      <c r="L53" s="18">
        <f>T53/T58</f>
        <v>0.50524109014675056</v>
      </c>
      <c r="M53" s="18">
        <f>U53/U58</f>
        <v>0.47318007662835249</v>
      </c>
      <c r="N53" s="18"/>
      <c r="O53" s="18"/>
      <c r="R53" t="s">
        <v>58</v>
      </c>
      <c r="S53" t="s">
        <v>33</v>
      </c>
      <c r="T53">
        <v>241</v>
      </c>
      <c r="U53">
        <v>247</v>
      </c>
      <c r="V53">
        <v>488</v>
      </c>
    </row>
    <row r="54" spans="1:22" x14ac:dyDescent="0.25">
      <c r="B54" s="14" t="s">
        <v>39</v>
      </c>
      <c r="C54" s="17">
        <f>K55</f>
        <v>0.16216216216216217</v>
      </c>
      <c r="D54" s="17">
        <f>L55</f>
        <v>0.14046121593291405</v>
      </c>
      <c r="E54" s="17">
        <f>M55</f>
        <v>0.18199233716475097</v>
      </c>
      <c r="F54" s="17"/>
      <c r="G54" s="17"/>
      <c r="J54" t="s">
        <v>34</v>
      </c>
      <c r="K54" s="18">
        <f>V54/V58</f>
        <v>0.21821821821821821</v>
      </c>
      <c r="L54" s="18">
        <f>T54/T58</f>
        <v>0.21593291404612158</v>
      </c>
      <c r="M54" s="18">
        <f>U54/U58</f>
        <v>0.22030651340996169</v>
      </c>
      <c r="N54" s="18"/>
      <c r="O54" s="18"/>
      <c r="S54" t="s">
        <v>34</v>
      </c>
      <c r="T54">
        <v>103</v>
      </c>
      <c r="U54">
        <v>115</v>
      </c>
      <c r="V54">
        <v>218</v>
      </c>
    </row>
    <row r="55" spans="1:22" x14ac:dyDescent="0.25">
      <c r="B55" s="14" t="s">
        <v>40</v>
      </c>
      <c r="C55" s="17">
        <f>K56+K57</f>
        <v>0.13113113113113112</v>
      </c>
      <c r="D55" s="17">
        <f>L56+L57</f>
        <v>0.13836477987421383</v>
      </c>
      <c r="E55" s="17">
        <f>M56+M57</f>
        <v>0.12452107279693486</v>
      </c>
      <c r="F55" s="17"/>
      <c r="G55" s="17"/>
      <c r="J55" t="s">
        <v>35</v>
      </c>
      <c r="K55" s="18">
        <f>V55/V58</f>
        <v>0.16216216216216217</v>
      </c>
      <c r="L55" s="18">
        <f>T55/T58</f>
        <v>0.14046121593291405</v>
      </c>
      <c r="M55" s="18">
        <f>U55/U58</f>
        <v>0.18199233716475097</v>
      </c>
      <c r="N55" s="18"/>
      <c r="O55" s="18"/>
      <c r="S55" t="s">
        <v>35</v>
      </c>
      <c r="T55">
        <v>67</v>
      </c>
      <c r="U55">
        <v>95</v>
      </c>
      <c r="V55">
        <v>162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9.3093093093093091E-2</v>
      </c>
      <c r="L56" s="18">
        <f>T56/T58</f>
        <v>9.2243186582809222E-2</v>
      </c>
      <c r="M56" s="18">
        <f>U56/U58</f>
        <v>9.3869731800766285E-2</v>
      </c>
      <c r="N56" s="18"/>
      <c r="O56" s="18"/>
      <c r="S56" t="s">
        <v>36</v>
      </c>
      <c r="T56">
        <v>44</v>
      </c>
      <c r="U56">
        <v>49</v>
      </c>
      <c r="V56">
        <v>93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3.8038038038038041E-2</v>
      </c>
      <c r="L57" s="18">
        <f>T57/T58</f>
        <v>4.6121593291404611E-2</v>
      </c>
      <c r="M57" s="18">
        <f>U57/U58</f>
        <v>3.0651340996168581E-2</v>
      </c>
      <c r="N57" s="18"/>
      <c r="O57" s="18"/>
      <c r="S57" t="s">
        <v>37</v>
      </c>
      <c r="T57">
        <v>22</v>
      </c>
      <c r="U57">
        <v>16</v>
      </c>
      <c r="V57">
        <v>38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477</v>
      </c>
      <c r="U58">
        <v>522</v>
      </c>
      <c r="V58">
        <v>999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Incumbent politicians who lose elections publicly concede defeat.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225</v>
      </c>
    </row>
    <row r="65" spans="1:24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4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  <c r="X66" t="s">
        <v>2</v>
      </c>
    </row>
    <row r="67" spans="1:24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4" x14ac:dyDescent="0.25">
      <c r="B68" s="14" t="s">
        <v>38</v>
      </c>
      <c r="C68" s="17">
        <f>K68+K69</f>
        <v>0.70599999999999996</v>
      </c>
      <c r="D68" s="17">
        <f>L68+L69</f>
        <v>0.64999999999999991</v>
      </c>
      <c r="E68" s="17">
        <f>M68+M69</f>
        <v>0.6913183279742765</v>
      </c>
      <c r="F68" s="17">
        <f>N68+N69</f>
        <v>0.78115501519756836</v>
      </c>
      <c r="G68" s="16"/>
      <c r="J68" t="s">
        <v>33</v>
      </c>
      <c r="K68" s="18">
        <f>W68/W73</f>
        <v>0.48799999999999999</v>
      </c>
      <c r="L68" s="18">
        <f>T68/T73</f>
        <v>0.44444444444444442</v>
      </c>
      <c r="M68" s="18">
        <f>U68/U73</f>
        <v>0.49517684887459806</v>
      </c>
      <c r="N68" s="18">
        <f>V68/V73</f>
        <v>0.52887537993920974</v>
      </c>
      <c r="O68" s="18"/>
      <c r="S68" t="s">
        <v>33</v>
      </c>
      <c r="T68">
        <v>160</v>
      </c>
      <c r="U68">
        <v>154</v>
      </c>
      <c r="V68">
        <v>174</v>
      </c>
      <c r="W68">
        <v>488</v>
      </c>
      <c r="X68">
        <v>744</v>
      </c>
    </row>
    <row r="69" spans="1:24" x14ac:dyDescent="0.25">
      <c r="B69" s="14" t="s">
        <v>39</v>
      </c>
      <c r="C69" s="17">
        <f>K70</f>
        <v>0.16300000000000001</v>
      </c>
      <c r="D69" s="17">
        <f>L70</f>
        <v>0.18888888888888888</v>
      </c>
      <c r="E69" s="17">
        <f>M70</f>
        <v>0.17684887459807075</v>
      </c>
      <c r="F69" s="17">
        <f>N70</f>
        <v>0.12158054711246201</v>
      </c>
      <c r="G69" s="16"/>
      <c r="J69" t="s">
        <v>34</v>
      </c>
      <c r="K69" s="18">
        <f>W69/W73</f>
        <v>0.218</v>
      </c>
      <c r="L69" s="18">
        <f>T69/T73</f>
        <v>0.20555555555555555</v>
      </c>
      <c r="M69" s="18">
        <f>U69/U73</f>
        <v>0.19614147909967847</v>
      </c>
      <c r="N69" s="18">
        <f>V69/V73</f>
        <v>0.25227963525835867</v>
      </c>
      <c r="O69" s="18"/>
      <c r="S69" t="s">
        <v>34</v>
      </c>
      <c r="T69">
        <v>74</v>
      </c>
      <c r="U69">
        <v>61</v>
      </c>
      <c r="V69">
        <v>83</v>
      </c>
      <c r="W69">
        <v>218</v>
      </c>
      <c r="X69">
        <v>144</v>
      </c>
    </row>
    <row r="70" spans="1:24" x14ac:dyDescent="0.25">
      <c r="B70" s="14" t="s">
        <v>40</v>
      </c>
      <c r="C70" s="17">
        <f>K71+K72</f>
        <v>0.13100000000000001</v>
      </c>
      <c r="D70" s="17">
        <f>L71+L72</f>
        <v>0.16111111111111109</v>
      </c>
      <c r="E70" s="17">
        <f>M71+M72</f>
        <v>0.13183279742765272</v>
      </c>
      <c r="F70" s="17">
        <f>N71+N72</f>
        <v>9.7264437689969604E-2</v>
      </c>
      <c r="G70" s="16"/>
      <c r="J70" t="s">
        <v>35</v>
      </c>
      <c r="K70" s="18">
        <f>W70/W73</f>
        <v>0.16300000000000001</v>
      </c>
      <c r="L70" s="18">
        <f>T70/T73</f>
        <v>0.18888888888888888</v>
      </c>
      <c r="M70" s="18">
        <f>U70/U73</f>
        <v>0.17684887459807075</v>
      </c>
      <c r="N70" s="18">
        <f>V70/V73</f>
        <v>0.12158054711246201</v>
      </c>
      <c r="O70" s="18"/>
      <c r="S70" t="s">
        <v>35</v>
      </c>
      <c r="T70">
        <v>68</v>
      </c>
      <c r="U70">
        <v>55</v>
      </c>
      <c r="V70">
        <v>40</v>
      </c>
      <c r="W70">
        <v>163</v>
      </c>
      <c r="X70">
        <v>85</v>
      </c>
    </row>
    <row r="71" spans="1:24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9.2999999999999999E-2</v>
      </c>
      <c r="L71" s="18">
        <f>T71/T73</f>
        <v>0.125</v>
      </c>
      <c r="M71" s="18">
        <f>U71/U73</f>
        <v>7.3954983922829579E-2</v>
      </c>
      <c r="N71" s="18">
        <f>V71/V73</f>
        <v>7.598784194528875E-2</v>
      </c>
      <c r="O71" s="18"/>
      <c r="S71" t="s">
        <v>36</v>
      </c>
      <c r="T71">
        <v>45</v>
      </c>
      <c r="U71">
        <v>23</v>
      </c>
      <c r="V71">
        <v>25</v>
      </c>
      <c r="W71">
        <v>93</v>
      </c>
      <c r="X71">
        <v>21</v>
      </c>
    </row>
    <row r="72" spans="1:24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3.7999999999999999E-2</v>
      </c>
      <c r="L72" s="18">
        <f>T72/T73</f>
        <v>3.6111111111111108E-2</v>
      </c>
      <c r="M72" s="18">
        <f>U72/U73</f>
        <v>5.7877813504823149E-2</v>
      </c>
      <c r="N72" s="18">
        <f>V72/V73</f>
        <v>2.1276595744680851E-2</v>
      </c>
      <c r="O72" s="18"/>
      <c r="S72" t="s">
        <v>37</v>
      </c>
      <c r="T72">
        <v>13</v>
      </c>
      <c r="U72">
        <v>18</v>
      </c>
      <c r="V72">
        <v>7</v>
      </c>
      <c r="W72">
        <v>38</v>
      </c>
      <c r="X72">
        <v>4</v>
      </c>
    </row>
    <row r="73" spans="1:24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360</v>
      </c>
      <c r="U73">
        <v>311</v>
      </c>
      <c r="V73">
        <v>329</v>
      </c>
      <c r="W73">
        <v>1000</v>
      </c>
      <c r="X73">
        <v>998</v>
      </c>
    </row>
    <row r="74" spans="1:24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4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4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4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4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4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4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0.70599999999999996</v>
      </c>
      <c r="D83" s="17">
        <f>L83+L84</f>
        <v>0.75088967971530252</v>
      </c>
      <c r="E83" s="17">
        <f>M83+M84</f>
        <v>0.75190839694656486</v>
      </c>
      <c r="F83" s="17">
        <f>N83+N84</f>
        <v>0.62301587301587302</v>
      </c>
      <c r="G83" s="17">
        <f>O83+O84</f>
        <v>0.68780487804878043</v>
      </c>
      <c r="J83" t="s">
        <v>33</v>
      </c>
      <c r="K83" s="18">
        <f>X83/X88</f>
        <v>0.48799999999999999</v>
      </c>
      <c r="L83" s="18">
        <f>T83/T88</f>
        <v>0.54092526690391463</v>
      </c>
      <c r="M83" s="18">
        <f>U83/U88</f>
        <v>0.53435114503816794</v>
      </c>
      <c r="N83" s="18">
        <f>V83/V88</f>
        <v>0.42857142857142855</v>
      </c>
      <c r="O83" s="18">
        <f>W83/W88</f>
        <v>0.42926829268292682</v>
      </c>
      <c r="S83" t="s">
        <v>33</v>
      </c>
      <c r="T83">
        <v>152</v>
      </c>
      <c r="U83">
        <v>140</v>
      </c>
      <c r="V83">
        <v>108</v>
      </c>
      <c r="W83">
        <v>88</v>
      </c>
      <c r="X83">
        <v>488</v>
      </c>
    </row>
    <row r="84" spans="1:24" x14ac:dyDescent="0.25">
      <c r="B84" s="14" t="s">
        <v>39</v>
      </c>
      <c r="C84" s="17">
        <f>K85</f>
        <v>0.16200000000000001</v>
      </c>
      <c r="D84" s="17">
        <f>L85</f>
        <v>0.15658362989323843</v>
      </c>
      <c r="E84" s="17">
        <f>M85</f>
        <v>0.14885496183206107</v>
      </c>
      <c r="F84" s="17">
        <f>N85</f>
        <v>0.20238095238095238</v>
      </c>
      <c r="G84" s="17">
        <f>O85</f>
        <v>0.13658536585365855</v>
      </c>
      <c r="J84" t="s">
        <v>34</v>
      </c>
      <c r="K84" s="18">
        <f>X84/X88</f>
        <v>0.218</v>
      </c>
      <c r="L84" s="18">
        <f>T84/T88</f>
        <v>0.20996441281138789</v>
      </c>
      <c r="M84" s="18">
        <f>U84/U88</f>
        <v>0.21755725190839695</v>
      </c>
      <c r="N84" s="18">
        <f>V84/V88</f>
        <v>0.19444444444444445</v>
      </c>
      <c r="O84" s="18">
        <f>W84/W88</f>
        <v>0.25853658536585367</v>
      </c>
      <c r="S84" t="s">
        <v>34</v>
      </c>
      <c r="T84">
        <v>59</v>
      </c>
      <c r="U84">
        <v>57</v>
      </c>
      <c r="V84">
        <v>49</v>
      </c>
      <c r="W84">
        <v>53</v>
      </c>
      <c r="X84">
        <v>218</v>
      </c>
    </row>
    <row r="85" spans="1:24" x14ac:dyDescent="0.25">
      <c r="B85" s="14" t="s">
        <v>40</v>
      </c>
      <c r="C85" s="17">
        <f>K86+K87</f>
        <v>0.13200000000000001</v>
      </c>
      <c r="D85" s="17">
        <f>L86+L87</f>
        <v>9.2526690391459082E-2</v>
      </c>
      <c r="E85" s="17">
        <f>M86+M87</f>
        <v>9.9236641221374045E-2</v>
      </c>
      <c r="F85" s="17">
        <f>N86+N87</f>
        <v>0.17460317460317459</v>
      </c>
      <c r="G85" s="17">
        <f>O86+O87</f>
        <v>0.17560975609756097</v>
      </c>
      <c r="J85" t="s">
        <v>35</v>
      </c>
      <c r="K85" s="18">
        <f>X85/X88</f>
        <v>0.16200000000000001</v>
      </c>
      <c r="L85" s="18">
        <f>T85/T88</f>
        <v>0.15658362989323843</v>
      </c>
      <c r="M85" s="18">
        <f>U85/U88</f>
        <v>0.14885496183206107</v>
      </c>
      <c r="N85" s="18">
        <f>V85/V88</f>
        <v>0.20238095238095238</v>
      </c>
      <c r="O85" s="18">
        <f>W85/W88</f>
        <v>0.13658536585365855</v>
      </c>
      <c r="S85" t="s">
        <v>35</v>
      </c>
      <c r="T85">
        <v>44</v>
      </c>
      <c r="U85">
        <v>39</v>
      </c>
      <c r="V85">
        <v>51</v>
      </c>
      <c r="W85">
        <v>28</v>
      </c>
      <c r="X85">
        <v>162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9.4E-2</v>
      </c>
      <c r="L86" s="18">
        <f>T86/T88</f>
        <v>6.7615658362989328E-2</v>
      </c>
      <c r="M86" s="18">
        <f>U86/U88</f>
        <v>6.1068702290076333E-2</v>
      </c>
      <c r="N86" s="18">
        <f>V86/V88</f>
        <v>0.11904761904761904</v>
      </c>
      <c r="O86" s="18">
        <f>W86/W88</f>
        <v>0.14146341463414633</v>
      </c>
      <c r="S86" t="s">
        <v>36</v>
      </c>
      <c r="T86">
        <v>19</v>
      </c>
      <c r="U86">
        <v>16</v>
      </c>
      <c r="V86">
        <v>30</v>
      </c>
      <c r="W86">
        <v>29</v>
      </c>
      <c r="X86">
        <v>94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3.7999999999999999E-2</v>
      </c>
      <c r="L87" s="18">
        <f>T87/T88</f>
        <v>2.491103202846975E-2</v>
      </c>
      <c r="M87" s="18">
        <f>U87/U88</f>
        <v>3.8167938931297711E-2</v>
      </c>
      <c r="N87" s="18">
        <f>V87/V88</f>
        <v>5.5555555555555552E-2</v>
      </c>
      <c r="O87" s="18">
        <f>W87/W88</f>
        <v>3.4146341463414637E-2</v>
      </c>
      <c r="S87" t="s">
        <v>37</v>
      </c>
      <c r="T87">
        <v>7</v>
      </c>
      <c r="U87">
        <v>10</v>
      </c>
      <c r="V87">
        <v>14</v>
      </c>
      <c r="W87">
        <v>7</v>
      </c>
      <c r="X87">
        <v>38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262</v>
      </c>
      <c r="V88">
        <v>252</v>
      </c>
      <c r="W88">
        <v>205</v>
      </c>
      <c r="X88">
        <v>1000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Incumbent politicians who lose elections publicly concede defeat.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226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0.70499999999999996</v>
      </c>
      <c r="D98" s="17">
        <f>L98+L99</f>
        <v>0.77993527508090621</v>
      </c>
      <c r="E98" s="17">
        <f>M98+M99</f>
        <v>0.72972972972972971</v>
      </c>
      <c r="F98" s="17">
        <f>N98+N99</f>
        <v>0.63657407407407407</v>
      </c>
      <c r="G98" s="16"/>
      <c r="J98" t="s">
        <v>33</v>
      </c>
      <c r="K98" s="18">
        <f>W98/W103</f>
        <v>0.48799999999999999</v>
      </c>
      <c r="L98" s="18">
        <f>T98/T103</f>
        <v>0.55663430420711979</v>
      </c>
      <c r="M98" s="18">
        <f>U98/U103</f>
        <v>0.55212355212355213</v>
      </c>
      <c r="N98" s="18">
        <f>V98/V103</f>
        <v>0.40046296296296297</v>
      </c>
      <c r="O98" s="18"/>
      <c r="S98" t="s">
        <v>33</v>
      </c>
      <c r="T98">
        <v>172</v>
      </c>
      <c r="U98">
        <v>143</v>
      </c>
      <c r="V98">
        <v>173</v>
      </c>
      <c r="W98">
        <v>488</v>
      </c>
    </row>
    <row r="99" spans="1:24" x14ac:dyDescent="0.25">
      <c r="B99" s="14" t="s">
        <v>39</v>
      </c>
      <c r="C99" s="17">
        <f>K100</f>
        <v>0.16300000000000001</v>
      </c>
      <c r="D99" s="17">
        <f>L100</f>
        <v>0.12297734627831715</v>
      </c>
      <c r="E99" s="17">
        <f>M100</f>
        <v>0.17374517374517376</v>
      </c>
      <c r="F99" s="17">
        <f>N100</f>
        <v>0.18518518518518517</v>
      </c>
      <c r="G99" s="16"/>
      <c r="J99" t="s">
        <v>34</v>
      </c>
      <c r="K99" s="18">
        <f>W99/W103</f>
        <v>0.217</v>
      </c>
      <c r="L99" s="18">
        <f>T99/T103</f>
        <v>0.22330097087378642</v>
      </c>
      <c r="M99" s="18">
        <f>U99/U103</f>
        <v>0.17760617760617761</v>
      </c>
      <c r="N99" s="18">
        <f>V99/V103</f>
        <v>0.2361111111111111</v>
      </c>
      <c r="O99" s="18"/>
      <c r="S99" t="s">
        <v>34</v>
      </c>
      <c r="T99">
        <v>69</v>
      </c>
      <c r="U99">
        <v>46</v>
      </c>
      <c r="V99">
        <v>102</v>
      </c>
      <c r="W99">
        <v>217</v>
      </c>
    </row>
    <row r="100" spans="1:24" x14ac:dyDescent="0.25">
      <c r="B100" s="14" t="s">
        <v>40</v>
      </c>
      <c r="C100" s="17">
        <f>K101+K102</f>
        <v>0.13200000000000001</v>
      </c>
      <c r="D100" s="17">
        <f>L101+L102</f>
        <v>9.7087378640776711E-2</v>
      </c>
      <c r="E100" s="17">
        <f>M101+M102</f>
        <v>9.6525096525096526E-2</v>
      </c>
      <c r="F100" s="17">
        <f>N101+N102</f>
        <v>0.17824074074074076</v>
      </c>
      <c r="G100" s="16"/>
      <c r="J100" t="s">
        <v>35</v>
      </c>
      <c r="K100" s="18">
        <f>W100/W103</f>
        <v>0.16300000000000001</v>
      </c>
      <c r="L100" s="18">
        <f>T100/T103</f>
        <v>0.12297734627831715</v>
      </c>
      <c r="M100" s="18">
        <f>U100/U103</f>
        <v>0.17374517374517376</v>
      </c>
      <c r="N100" s="18">
        <f>V100/V103</f>
        <v>0.18518518518518517</v>
      </c>
      <c r="O100" s="18"/>
      <c r="S100" t="s">
        <v>35</v>
      </c>
      <c r="T100">
        <v>38</v>
      </c>
      <c r="U100">
        <v>45</v>
      </c>
      <c r="V100">
        <v>80</v>
      </c>
      <c r="W100">
        <v>163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9.2999999999999999E-2</v>
      </c>
      <c r="L101" s="18">
        <f>T101/T103</f>
        <v>7.4433656957928807E-2</v>
      </c>
      <c r="M101" s="18">
        <f>U101/U103</f>
        <v>7.7220077220077218E-2</v>
      </c>
      <c r="N101" s="18">
        <f>V101/V103</f>
        <v>0.11574074074074074</v>
      </c>
      <c r="O101" s="18"/>
      <c r="S101" t="s">
        <v>36</v>
      </c>
      <c r="T101">
        <v>23</v>
      </c>
      <c r="U101">
        <v>20</v>
      </c>
      <c r="V101">
        <v>50</v>
      </c>
      <c r="W101">
        <v>93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3.9E-2</v>
      </c>
      <c r="L102" s="18">
        <f>T102/T103</f>
        <v>2.2653721682847898E-2</v>
      </c>
      <c r="M102" s="18">
        <f>U102/U103</f>
        <v>1.9305019305019305E-2</v>
      </c>
      <c r="N102" s="18">
        <f>V102/V103</f>
        <v>6.25E-2</v>
      </c>
      <c r="O102" s="18"/>
      <c r="S102" t="s">
        <v>37</v>
      </c>
      <c r="T102">
        <v>7</v>
      </c>
      <c r="U102">
        <v>5</v>
      </c>
      <c r="V102">
        <v>27</v>
      </c>
      <c r="W102">
        <v>39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309</v>
      </c>
      <c r="U103">
        <v>259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Incumbent politicians who lose elections publicly concede defeat.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227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0.70599999999999996</v>
      </c>
      <c r="D113" s="17">
        <f>L113+L114</f>
        <v>0.84514435695538048</v>
      </c>
      <c r="E113" s="17">
        <f>M113+M114</f>
        <v>0.63658536585365855</v>
      </c>
      <c r="F113" s="17">
        <f>N113+N114</f>
        <v>0.64285714285714279</v>
      </c>
      <c r="G113" s="17">
        <f>O113+O114</f>
        <v>0.58461538461538465</v>
      </c>
      <c r="J113" t="s">
        <v>33</v>
      </c>
      <c r="K113" s="18">
        <f>X113/X118</f>
        <v>0.48799999999999999</v>
      </c>
      <c r="L113" s="18">
        <f>T113/T118</f>
        <v>0.67454068241469811</v>
      </c>
      <c r="M113" s="18">
        <f>U113/U118</f>
        <v>0.3902439024390244</v>
      </c>
      <c r="N113" s="18">
        <f>V113/V118</f>
        <v>0.35714285714285715</v>
      </c>
      <c r="O113" s="18">
        <f>W113/W118</f>
        <v>0.33846153846153848</v>
      </c>
      <c r="S113" t="s">
        <v>33</v>
      </c>
      <c r="T113">
        <v>257</v>
      </c>
      <c r="U113">
        <v>160</v>
      </c>
      <c r="V113">
        <v>5</v>
      </c>
      <c r="W113">
        <v>66</v>
      </c>
      <c r="X113">
        <v>488</v>
      </c>
    </row>
    <row r="114" spans="2:24" x14ac:dyDescent="0.25">
      <c r="B114" s="14" t="s">
        <v>39</v>
      </c>
      <c r="C114" s="17">
        <f>K115</f>
        <v>0.16300000000000001</v>
      </c>
      <c r="D114" s="17">
        <f>L115</f>
        <v>9.9737532808398949E-2</v>
      </c>
      <c r="E114" s="17">
        <f>M115</f>
        <v>0.1951219512195122</v>
      </c>
      <c r="F114" s="17">
        <f>N115</f>
        <v>0.14285714285714285</v>
      </c>
      <c r="G114" s="17">
        <f>O115</f>
        <v>0.22051282051282051</v>
      </c>
      <c r="J114" t="s">
        <v>34</v>
      </c>
      <c r="K114" s="18">
        <f>X114/X118</f>
        <v>0.218</v>
      </c>
      <c r="L114" s="18">
        <f>T114/T118</f>
        <v>0.17060367454068243</v>
      </c>
      <c r="M114" s="18">
        <f>U114/U118</f>
        <v>0.24634146341463414</v>
      </c>
      <c r="N114" s="18">
        <f>V114/V118</f>
        <v>0.2857142857142857</v>
      </c>
      <c r="O114" s="18">
        <f>W114/W118</f>
        <v>0.24615384615384617</v>
      </c>
      <c r="S114" t="s">
        <v>34</v>
      </c>
      <c r="T114">
        <v>65</v>
      </c>
      <c r="U114">
        <v>101</v>
      </c>
      <c r="V114">
        <v>4</v>
      </c>
      <c r="W114">
        <v>48</v>
      </c>
      <c r="X114">
        <v>218</v>
      </c>
    </row>
    <row r="115" spans="2:24" x14ac:dyDescent="0.25">
      <c r="B115" s="14" t="s">
        <v>40</v>
      </c>
      <c r="C115" s="17">
        <f>K116+K117</f>
        <v>0.13100000000000001</v>
      </c>
      <c r="D115" s="17">
        <f>L116+L117</f>
        <v>5.5118110236220472E-2</v>
      </c>
      <c r="E115" s="17">
        <f>M116+M117</f>
        <v>0.16829268292682928</v>
      </c>
      <c r="F115" s="17">
        <f>N116+N117</f>
        <v>0.21428571428571427</v>
      </c>
      <c r="G115" s="17">
        <f>O116+O117</f>
        <v>0.19487179487179487</v>
      </c>
      <c r="J115" t="s">
        <v>35</v>
      </c>
      <c r="K115" s="18">
        <f>X115/X118</f>
        <v>0.16300000000000001</v>
      </c>
      <c r="L115" s="18">
        <f>T115/T118</f>
        <v>9.9737532808398949E-2</v>
      </c>
      <c r="M115" s="18">
        <f>U115/U118</f>
        <v>0.1951219512195122</v>
      </c>
      <c r="N115" s="18">
        <f>V115/V118</f>
        <v>0.14285714285714285</v>
      </c>
      <c r="O115" s="18">
        <f>W115/W118</f>
        <v>0.22051282051282051</v>
      </c>
      <c r="S115" t="s">
        <v>35</v>
      </c>
      <c r="T115">
        <v>38</v>
      </c>
      <c r="U115">
        <v>80</v>
      </c>
      <c r="V115">
        <v>2</v>
      </c>
      <c r="W115">
        <v>43</v>
      </c>
      <c r="X115">
        <v>163</v>
      </c>
    </row>
    <row r="116" spans="2:24" x14ac:dyDescent="0.25">
      <c r="J116" t="s">
        <v>36</v>
      </c>
      <c r="K116" s="18">
        <f>X116/X118</f>
        <v>9.2999999999999999E-2</v>
      </c>
      <c r="L116" s="18">
        <f>T116/T118</f>
        <v>4.1994750656167978E-2</v>
      </c>
      <c r="M116" s="18">
        <f>U116/U118</f>
        <v>0.12682926829268293</v>
      </c>
      <c r="N116" s="18">
        <f>V116/V118</f>
        <v>0.14285714285714285</v>
      </c>
      <c r="O116" s="18">
        <f>W116/W118</f>
        <v>0.11794871794871795</v>
      </c>
      <c r="S116" t="s">
        <v>36</v>
      </c>
      <c r="T116">
        <v>16</v>
      </c>
      <c r="U116">
        <v>52</v>
      </c>
      <c r="V116">
        <v>2</v>
      </c>
      <c r="W116">
        <v>23</v>
      </c>
      <c r="X116">
        <v>93</v>
      </c>
    </row>
    <row r="117" spans="2:24" x14ac:dyDescent="0.25">
      <c r="J117" t="s">
        <v>37</v>
      </c>
      <c r="K117" s="18">
        <f>X117/X118</f>
        <v>3.7999999999999999E-2</v>
      </c>
      <c r="L117" s="18">
        <f>T117/T118</f>
        <v>1.3123359580052493E-2</v>
      </c>
      <c r="M117" s="18">
        <f>U117/U118</f>
        <v>4.1463414634146344E-2</v>
      </c>
      <c r="N117" s="18">
        <f>V117/V118</f>
        <v>7.1428571428571425E-2</v>
      </c>
      <c r="O117" s="18">
        <f>W117/W118</f>
        <v>7.6923076923076927E-2</v>
      </c>
      <c r="S117" t="s">
        <v>37</v>
      </c>
      <c r="T117">
        <v>5</v>
      </c>
      <c r="U117">
        <v>17</v>
      </c>
      <c r="V117">
        <v>1</v>
      </c>
      <c r="W117">
        <v>15</v>
      </c>
      <c r="X117">
        <v>38</v>
      </c>
    </row>
    <row r="118" spans="2:24" x14ac:dyDescent="0.25">
      <c r="R118" t="s">
        <v>2</v>
      </c>
      <c r="T118">
        <v>381</v>
      </c>
      <c r="U118">
        <v>410</v>
      </c>
      <c r="V118">
        <v>14</v>
      </c>
      <c r="W118">
        <v>195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9B40-2E28-374D-9F03-E71367487329}">
  <sheetPr>
    <pageSetUpPr fitToPage="1"/>
  </sheetPr>
  <dimension ref="A1:J28"/>
  <sheetViews>
    <sheetView showGridLines="0" workbookViewId="0">
      <selection activeCell="C14" sqref="C14"/>
    </sheetView>
  </sheetViews>
  <sheetFormatPr baseColWidth="10" defaultRowHeight="19" x14ac:dyDescent="0.25"/>
  <cols>
    <col min="1" max="1" width="27.5703125" style="1" customWidth="1"/>
    <col min="2" max="2" width="45.5703125" customWidth="1"/>
    <col min="3" max="6" width="16.7109375" customWidth="1"/>
    <col min="7" max="7" width="19.42578125" customWidth="1"/>
    <col min="8" max="8" width="15.28515625" style="9" customWidth="1"/>
  </cols>
  <sheetData>
    <row r="1" spans="1:10" x14ac:dyDescent="0.25">
      <c r="A1" s="21" t="s">
        <v>63</v>
      </c>
      <c r="B1" s="21"/>
      <c r="C1" s="21"/>
      <c r="D1" s="21"/>
      <c r="E1" s="21"/>
      <c r="F1" s="21"/>
    </row>
    <row r="2" spans="1:10" x14ac:dyDescent="0.25">
      <c r="B2" s="7"/>
      <c r="C2" s="7"/>
      <c r="D2" s="7"/>
      <c r="E2" s="7"/>
      <c r="F2" s="7"/>
    </row>
    <row r="3" spans="1:10" ht="20" x14ac:dyDescent="0.25">
      <c r="A3" s="9" t="s">
        <v>78</v>
      </c>
      <c r="B3" t="s">
        <v>64</v>
      </c>
      <c r="C3" s="3" t="s">
        <v>41</v>
      </c>
      <c r="D3" s="3" t="s">
        <v>42</v>
      </c>
      <c r="E3" s="3" t="s">
        <v>43</v>
      </c>
      <c r="F3" s="3" t="s">
        <v>44</v>
      </c>
      <c r="G3" s="1" t="s">
        <v>61</v>
      </c>
      <c r="H3"/>
    </row>
    <row r="4" spans="1:10" s="2" customFormat="1" ht="66" customHeight="1" x14ac:dyDescent="0.25">
      <c r="A4" s="10" t="s">
        <v>79</v>
      </c>
      <c r="B4" s="4" t="s">
        <v>47</v>
      </c>
      <c r="C4" s="6">
        <v>0.9238476953907816</v>
      </c>
      <c r="D4" s="6">
        <v>0.92682926829268297</v>
      </c>
      <c r="E4" s="6">
        <v>0.93968253968253967</v>
      </c>
      <c r="F4" s="6">
        <v>0.93146417445482865</v>
      </c>
      <c r="G4" s="8" t="s">
        <v>60</v>
      </c>
      <c r="H4" s="20">
        <f>D4-F4</f>
        <v>-4.63490616214568E-3</v>
      </c>
      <c r="I4" s="5"/>
      <c r="J4" s="5"/>
    </row>
    <row r="5" spans="1:10" s="2" customFormat="1" ht="66" customHeight="1" x14ac:dyDescent="0.25">
      <c r="A5" s="10" t="s">
        <v>80</v>
      </c>
      <c r="B5" s="4" t="s">
        <v>59</v>
      </c>
      <c r="C5" s="6">
        <v>0.90909090909090917</v>
      </c>
      <c r="D5" s="6">
        <v>0.91608391608391604</v>
      </c>
      <c r="E5" s="6">
        <v>0.89274447949526814</v>
      </c>
      <c r="F5" s="6">
        <v>0.95652173913043481</v>
      </c>
      <c r="G5" s="8" t="s">
        <v>60</v>
      </c>
      <c r="H5" s="20">
        <f t="shared" ref="H5:H19" si="0">D5-F5</f>
        <v>-4.0437823046518773E-2</v>
      </c>
      <c r="I5" s="5"/>
      <c r="J5" s="5"/>
    </row>
    <row r="6" spans="1:10" s="2" customFormat="1" ht="66" customHeight="1" x14ac:dyDescent="0.25">
      <c r="A6" s="10" t="s">
        <v>81</v>
      </c>
      <c r="B6" s="4" t="s">
        <v>48</v>
      </c>
      <c r="C6" s="6">
        <v>0.90718562874251496</v>
      </c>
      <c r="D6" s="6">
        <v>0.9233449477351916</v>
      </c>
      <c r="E6" s="6">
        <v>0.90851735015772861</v>
      </c>
      <c r="F6" s="6">
        <v>0.90372670807453415</v>
      </c>
      <c r="G6" s="8" t="s">
        <v>60</v>
      </c>
      <c r="H6" s="20">
        <f t="shared" si="0"/>
        <v>1.9618239660657455E-2</v>
      </c>
      <c r="I6" s="5"/>
      <c r="J6" s="5"/>
    </row>
    <row r="7" spans="1:10" s="2" customFormat="1" ht="66" customHeight="1" x14ac:dyDescent="0.25">
      <c r="A7" s="10" t="s">
        <v>82</v>
      </c>
      <c r="B7" s="4" t="s">
        <v>45</v>
      </c>
      <c r="C7" s="6">
        <v>0.89800000000000002</v>
      </c>
      <c r="D7" s="6">
        <v>0.90592334494773519</v>
      </c>
      <c r="E7" s="6">
        <v>0.88607594936708856</v>
      </c>
      <c r="F7" s="6">
        <v>0.93146417445482865</v>
      </c>
      <c r="G7" s="8" t="s">
        <v>60</v>
      </c>
      <c r="H7" s="20">
        <f t="shared" si="0"/>
        <v>-2.5540829507093465E-2</v>
      </c>
      <c r="I7" s="5"/>
      <c r="J7" s="5"/>
    </row>
    <row r="8" spans="1:10" s="2" customFormat="1" ht="66" customHeight="1" x14ac:dyDescent="0.25">
      <c r="A8" s="10" t="s">
        <v>83</v>
      </c>
      <c r="B8" s="4" t="s">
        <v>57</v>
      </c>
      <c r="C8" s="6">
        <v>0.88977955911823647</v>
      </c>
      <c r="D8" s="6">
        <v>0.91958041958041958</v>
      </c>
      <c r="E8" s="6">
        <v>0.87658227848101267</v>
      </c>
      <c r="F8" s="6">
        <v>0.89408099688473519</v>
      </c>
      <c r="G8" s="8" t="s">
        <v>62</v>
      </c>
      <c r="H8" s="20">
        <f t="shared" si="0"/>
        <v>2.5499422695684393E-2</v>
      </c>
      <c r="I8" s="5"/>
      <c r="J8" s="5"/>
    </row>
    <row r="9" spans="1:10" s="2" customFormat="1" ht="66" customHeight="1" x14ac:dyDescent="0.25">
      <c r="A9" s="10" t="s">
        <v>84</v>
      </c>
      <c r="B9" s="4" t="s">
        <v>53</v>
      </c>
      <c r="C9" s="6">
        <v>0.87787787787787797</v>
      </c>
      <c r="D9" s="6">
        <v>0.89860139860139854</v>
      </c>
      <c r="E9" s="6">
        <v>0.89873417721518989</v>
      </c>
      <c r="F9" s="6">
        <v>0.87267080745341608</v>
      </c>
      <c r="G9" s="8" t="s">
        <v>62</v>
      </c>
      <c r="H9" s="20">
        <f t="shared" si="0"/>
        <v>2.5930591147982462E-2</v>
      </c>
      <c r="I9" s="5"/>
      <c r="J9" s="5"/>
    </row>
    <row r="10" spans="1:10" s="2" customFormat="1" ht="66" customHeight="1" x14ac:dyDescent="0.25">
      <c r="A10" s="10" t="s">
        <v>85</v>
      </c>
      <c r="B10" s="4" t="s">
        <v>51</v>
      </c>
      <c r="C10" s="6">
        <v>0.876</v>
      </c>
      <c r="D10" s="6">
        <v>0.90243902439024393</v>
      </c>
      <c r="E10" s="6">
        <v>0.85759493670886067</v>
      </c>
      <c r="F10" s="6">
        <v>0.8909657320872274</v>
      </c>
      <c r="G10" s="8" t="s">
        <v>62</v>
      </c>
      <c r="H10" s="20">
        <f t="shared" si="0"/>
        <v>1.1473292303016525E-2</v>
      </c>
      <c r="I10" s="5"/>
      <c r="J10" s="5"/>
    </row>
    <row r="11" spans="1:10" s="2" customFormat="1" ht="66" customHeight="1" x14ac:dyDescent="0.25">
      <c r="A11" s="10" t="s">
        <v>86</v>
      </c>
      <c r="B11" s="4" t="s">
        <v>50</v>
      </c>
      <c r="C11" s="6">
        <v>0.86599999999999999</v>
      </c>
      <c r="D11" s="6">
        <v>0.90592334494773519</v>
      </c>
      <c r="E11" s="6">
        <v>0.8454258675078864</v>
      </c>
      <c r="F11" s="6">
        <v>0.89719626168224298</v>
      </c>
      <c r="G11" s="8" t="s">
        <v>74</v>
      </c>
      <c r="H11" s="20">
        <f t="shared" si="0"/>
        <v>8.7270832654922081E-3</v>
      </c>
      <c r="I11" s="5"/>
      <c r="J11" s="5"/>
    </row>
    <row r="12" spans="1:10" s="2" customFormat="1" ht="66" customHeight="1" x14ac:dyDescent="0.25">
      <c r="A12" s="10" t="s">
        <v>87</v>
      </c>
      <c r="B12" s="4" t="s">
        <v>55</v>
      </c>
      <c r="C12" s="6">
        <v>0.8541458541458542</v>
      </c>
      <c r="D12" s="6">
        <v>0.90559440559440563</v>
      </c>
      <c r="E12" s="6">
        <v>0.8422712933753943</v>
      </c>
      <c r="F12" s="6">
        <v>0.86024844720496896</v>
      </c>
      <c r="G12" s="8" t="s">
        <v>75</v>
      </c>
      <c r="H12" s="20">
        <f t="shared" si="0"/>
        <v>4.5345958389436669E-2</v>
      </c>
      <c r="I12" s="5"/>
      <c r="J12" s="5"/>
    </row>
    <row r="13" spans="1:10" s="2" customFormat="1" ht="66" customHeight="1" x14ac:dyDescent="0.25">
      <c r="A13" s="10" t="s">
        <v>88</v>
      </c>
      <c r="B13" s="4" t="s">
        <v>49</v>
      </c>
      <c r="C13" s="6">
        <v>0.84200000000000008</v>
      </c>
      <c r="D13" s="6">
        <v>0.88811188811188813</v>
      </c>
      <c r="E13" s="6">
        <v>0.82278481012658222</v>
      </c>
      <c r="F13" s="6">
        <v>0.88473520249221183</v>
      </c>
      <c r="G13" s="8" t="s">
        <v>74</v>
      </c>
      <c r="H13" s="20">
        <f t="shared" si="0"/>
        <v>3.3766856196763007E-3</v>
      </c>
      <c r="I13" s="5"/>
      <c r="J13" s="5"/>
    </row>
    <row r="14" spans="1:10" s="2" customFormat="1" ht="66" customHeight="1" x14ac:dyDescent="0.25">
      <c r="A14" s="10" t="s">
        <v>89</v>
      </c>
      <c r="B14" s="4" t="s">
        <v>54</v>
      </c>
      <c r="C14" s="6">
        <v>0.83499999999999996</v>
      </c>
      <c r="D14" s="6">
        <v>0.88501742160278751</v>
      </c>
      <c r="E14" s="6">
        <v>0.81072555205047325</v>
      </c>
      <c r="F14" s="6">
        <v>0.84423676012461057</v>
      </c>
      <c r="G14" s="8" t="s">
        <v>60</v>
      </c>
      <c r="H14" s="20">
        <f t="shared" si="0"/>
        <v>4.0780661478176938E-2</v>
      </c>
      <c r="I14" s="5"/>
      <c r="J14" s="5"/>
    </row>
    <row r="15" spans="1:10" s="2" customFormat="1" ht="66" customHeight="1" x14ac:dyDescent="0.25">
      <c r="A15" s="10" t="s">
        <v>90</v>
      </c>
      <c r="B15" s="4" t="s">
        <v>52</v>
      </c>
      <c r="C15" s="6">
        <v>0.82600000000000007</v>
      </c>
      <c r="D15" s="6">
        <v>0.84668989547038331</v>
      </c>
      <c r="E15" s="6">
        <v>0.83227848101265822</v>
      </c>
      <c r="F15" s="6">
        <v>0.838006230529595</v>
      </c>
      <c r="G15" s="8" t="s">
        <v>60</v>
      </c>
      <c r="H15" s="20">
        <f t="shared" si="0"/>
        <v>8.683664940788316E-3</v>
      </c>
      <c r="I15" s="5"/>
      <c r="J15" s="5"/>
    </row>
    <row r="16" spans="1:10" s="2" customFormat="1" ht="66" customHeight="1" x14ac:dyDescent="0.25">
      <c r="A16" s="10" t="s">
        <v>91</v>
      </c>
      <c r="B16" s="4" t="s">
        <v>46</v>
      </c>
      <c r="C16" s="6">
        <v>0.81763527054108209</v>
      </c>
      <c r="D16" s="6">
        <v>0.86363636363636365</v>
      </c>
      <c r="E16" s="6">
        <v>0.78797468354430378</v>
      </c>
      <c r="F16" s="6">
        <v>0.84375</v>
      </c>
      <c r="G16" s="8" t="s">
        <v>74</v>
      </c>
      <c r="H16" s="20">
        <f t="shared" si="0"/>
        <v>1.9886363636363646E-2</v>
      </c>
      <c r="I16" s="5"/>
      <c r="J16" s="5"/>
    </row>
    <row r="17" spans="1:10" s="2" customFormat="1" ht="66" customHeight="1" x14ac:dyDescent="0.25">
      <c r="A17" s="10" t="s">
        <v>92</v>
      </c>
      <c r="B17" s="4" t="s">
        <v>56</v>
      </c>
      <c r="C17" s="6">
        <v>0.75700000000000001</v>
      </c>
      <c r="D17" s="6">
        <v>0.81818181818181812</v>
      </c>
      <c r="E17" s="6">
        <v>0.75078864353312302</v>
      </c>
      <c r="F17" s="6">
        <v>0.76323987538940807</v>
      </c>
      <c r="G17" s="8" t="s">
        <v>75</v>
      </c>
      <c r="H17" s="20">
        <f t="shared" si="0"/>
        <v>5.4941942792410048E-2</v>
      </c>
      <c r="I17" s="5"/>
      <c r="J17" s="5"/>
    </row>
    <row r="18" spans="1:10" s="2" customFormat="1" ht="66" customHeight="1" x14ac:dyDescent="0.25">
      <c r="A18" s="10" t="s">
        <v>93</v>
      </c>
      <c r="B18" s="4" t="s">
        <v>73</v>
      </c>
      <c r="C18" s="6">
        <v>0.75</v>
      </c>
      <c r="D18" s="6">
        <v>0.87</v>
      </c>
      <c r="E18" s="6">
        <v>0.74</v>
      </c>
      <c r="F18" s="6">
        <v>0.67</v>
      </c>
      <c r="G18" s="8" t="s">
        <v>74</v>
      </c>
      <c r="H18" s="20">
        <f t="shared" si="0"/>
        <v>0.19999999999999996</v>
      </c>
      <c r="I18" s="5"/>
      <c r="J18" s="5"/>
    </row>
    <row r="19" spans="1:10" s="2" customFormat="1" ht="66" customHeight="1" x14ac:dyDescent="0.25">
      <c r="A19" s="10" t="s">
        <v>94</v>
      </c>
      <c r="B19" s="4" t="s">
        <v>58</v>
      </c>
      <c r="C19" s="6">
        <v>0.70570570570570568</v>
      </c>
      <c r="D19" s="6">
        <v>0.79020979020979021</v>
      </c>
      <c r="E19" s="6">
        <v>0.740506329113924</v>
      </c>
      <c r="F19" s="6">
        <v>0.64174454828660432</v>
      </c>
      <c r="G19" s="8" t="s">
        <v>60</v>
      </c>
      <c r="H19" s="20">
        <f t="shared" si="0"/>
        <v>0.14846524192318589</v>
      </c>
      <c r="I19" s="5"/>
      <c r="J19" s="5"/>
    </row>
    <row r="20" spans="1:10" x14ac:dyDescent="0.25">
      <c r="B20" s="1"/>
    </row>
    <row r="21" spans="1:10" x14ac:dyDescent="0.25">
      <c r="A21" t="s">
        <v>65</v>
      </c>
      <c r="B21" s="1"/>
    </row>
    <row r="22" spans="1:10" x14ac:dyDescent="0.25">
      <c r="B22" s="1"/>
    </row>
    <row r="23" spans="1:10" x14ac:dyDescent="0.25">
      <c r="A23" s="22" t="s">
        <v>71</v>
      </c>
      <c r="B23" s="22"/>
      <c r="C23" s="22"/>
      <c r="D23" s="22"/>
      <c r="E23" s="22"/>
      <c r="F23" s="22"/>
    </row>
    <row r="24" spans="1:10" x14ac:dyDescent="0.25">
      <c r="A24" s="22"/>
      <c r="B24" s="22"/>
      <c r="C24" s="22"/>
      <c r="D24" s="22"/>
      <c r="E24" s="22"/>
      <c r="F24" s="22"/>
    </row>
    <row r="25" spans="1:10" x14ac:dyDescent="0.25">
      <c r="B25" s="1"/>
    </row>
    <row r="26" spans="1:10" x14ac:dyDescent="0.25">
      <c r="B26" s="1"/>
    </row>
    <row r="27" spans="1:10" x14ac:dyDescent="0.25">
      <c r="B27" s="1"/>
    </row>
    <row r="28" spans="1:10" x14ac:dyDescent="0.25">
      <c r="B28" s="1"/>
    </row>
  </sheetData>
  <sortState xmlns:xlrd2="http://schemas.microsoft.com/office/spreadsheetml/2017/richdata2" ref="B4:F19">
    <sortCondition descending="1" ref="C4:C19"/>
  </sortState>
  <mergeCells count="2">
    <mergeCell ref="A1:F1"/>
    <mergeCell ref="A23:F24"/>
  </mergeCells>
  <pageMargins left="0.7" right="0.7" top="0.75" bottom="0.75" header="0.3" footer="0.3"/>
  <pageSetup scale="58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BD03-D14D-8645-B915-8CBD4C40523B}">
  <dimension ref="A1:X118"/>
  <sheetViews>
    <sheetView showGridLines="0" topLeftCell="F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All adult citizens have equal opportunity to vote. * 3-point Party Identification Crosstabulation</v>
      </c>
      <c r="R5" s="13" t="s">
        <v>229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0.9238476953907816</v>
      </c>
      <c r="D9" s="17">
        <f>L9+L10</f>
        <v>0.92682926829268297</v>
      </c>
      <c r="E9" s="17">
        <f>M9+M10</f>
        <v>0.93968253968253967</v>
      </c>
      <c r="F9" s="17">
        <f>N9+N10</f>
        <v>0.93146417445482865</v>
      </c>
      <c r="G9" s="17">
        <f>O9+O10</f>
        <v>0.81333333333333324</v>
      </c>
      <c r="J9" t="s">
        <v>33</v>
      </c>
      <c r="K9" s="18">
        <f>X9/X14</f>
        <v>0.79158316633266534</v>
      </c>
      <c r="L9" s="18">
        <f>T9/T14</f>
        <v>0.84668989547038331</v>
      </c>
      <c r="M9" s="18">
        <f>U9/U14</f>
        <v>0.78412698412698412</v>
      </c>
      <c r="N9" s="18">
        <f>V9/V14</f>
        <v>0.77881619937694702</v>
      </c>
      <c r="O9" s="18">
        <f>W9/W14</f>
        <v>0.66666666666666663</v>
      </c>
      <c r="S9" t="s">
        <v>33</v>
      </c>
      <c r="T9">
        <v>243</v>
      </c>
      <c r="U9">
        <v>247</v>
      </c>
      <c r="V9">
        <v>250</v>
      </c>
      <c r="W9">
        <v>50</v>
      </c>
      <c r="X9">
        <v>790</v>
      </c>
    </row>
    <row r="10" spans="1:24" x14ac:dyDescent="0.25">
      <c r="B10" s="14" t="s">
        <v>39</v>
      </c>
      <c r="C10" s="17">
        <f>K11</f>
        <v>6.1122244488977955E-2</v>
      </c>
      <c r="D10" s="17">
        <f>L11</f>
        <v>5.5749128919860627E-2</v>
      </c>
      <c r="E10" s="17">
        <f>M11</f>
        <v>4.1269841269841269E-2</v>
      </c>
      <c r="F10" s="17">
        <f>N11</f>
        <v>5.9190031152647975E-2</v>
      </c>
      <c r="G10" s="17">
        <f>O11</f>
        <v>0.17333333333333334</v>
      </c>
      <c r="J10" t="s">
        <v>34</v>
      </c>
      <c r="K10" s="18">
        <f>X10/X14</f>
        <v>0.13226452905811623</v>
      </c>
      <c r="L10" s="18">
        <f>T10/T14</f>
        <v>8.0139372822299645E-2</v>
      </c>
      <c r="M10" s="18">
        <f>U10/U14</f>
        <v>0.15555555555555556</v>
      </c>
      <c r="N10" s="18">
        <f>V10/V14</f>
        <v>0.15264797507788161</v>
      </c>
      <c r="O10" s="18">
        <f>W10/W14</f>
        <v>0.14666666666666667</v>
      </c>
      <c r="S10" t="s">
        <v>34</v>
      </c>
      <c r="T10">
        <v>23</v>
      </c>
      <c r="U10">
        <v>49</v>
      </c>
      <c r="V10">
        <v>49</v>
      </c>
      <c r="W10">
        <v>11</v>
      </c>
      <c r="X10">
        <v>132</v>
      </c>
    </row>
    <row r="11" spans="1:24" x14ac:dyDescent="0.25">
      <c r="B11" s="14" t="s">
        <v>40</v>
      </c>
      <c r="C11" s="17">
        <f>K12+K13</f>
        <v>1.503006012024048E-2</v>
      </c>
      <c r="D11" s="17">
        <f>L12+L13</f>
        <v>1.7421602787456445E-2</v>
      </c>
      <c r="E11" s="17">
        <f>M12+M13</f>
        <v>1.9047619047619049E-2</v>
      </c>
      <c r="F11" s="17">
        <f>N12+N13</f>
        <v>9.3457943925233638E-3</v>
      </c>
      <c r="G11" s="17">
        <f>O12+O13</f>
        <v>1.3333333333333334E-2</v>
      </c>
      <c r="J11" t="s">
        <v>35</v>
      </c>
      <c r="K11" s="18">
        <f>X11/X14</f>
        <v>6.1122244488977955E-2</v>
      </c>
      <c r="L11" s="18">
        <f>T11/T14</f>
        <v>5.5749128919860627E-2</v>
      </c>
      <c r="M11" s="18">
        <f>U11/U14</f>
        <v>4.1269841269841269E-2</v>
      </c>
      <c r="N11" s="18">
        <f>V11/V14</f>
        <v>5.9190031152647975E-2</v>
      </c>
      <c r="O11" s="18">
        <f>W11/W14</f>
        <v>0.17333333333333334</v>
      </c>
      <c r="S11" t="s">
        <v>35</v>
      </c>
      <c r="T11">
        <v>16</v>
      </c>
      <c r="U11">
        <v>13</v>
      </c>
      <c r="V11">
        <v>19</v>
      </c>
      <c r="W11">
        <v>13</v>
      </c>
      <c r="X11">
        <v>61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1.002004008016032E-2</v>
      </c>
      <c r="L12" s="18">
        <f>T12/T14</f>
        <v>1.3937282229965157E-2</v>
      </c>
      <c r="M12" s="18">
        <f>U12/U14</f>
        <v>9.5238095238095247E-3</v>
      </c>
      <c r="N12" s="18">
        <f>V12/V14</f>
        <v>9.3457943925233638E-3</v>
      </c>
      <c r="O12" s="18">
        <f>W12/W14</f>
        <v>0</v>
      </c>
      <c r="S12" t="s">
        <v>36</v>
      </c>
      <c r="T12">
        <v>4</v>
      </c>
      <c r="U12">
        <v>3</v>
      </c>
      <c r="V12">
        <v>3</v>
      </c>
      <c r="W12">
        <v>0</v>
      </c>
      <c r="X12">
        <v>10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5.0100200400801601E-3</v>
      </c>
      <c r="L13" s="18">
        <f>T13/T14</f>
        <v>3.4843205574912892E-3</v>
      </c>
      <c r="M13" s="18">
        <f>U13/U14</f>
        <v>9.5238095238095247E-3</v>
      </c>
      <c r="N13" s="18">
        <f>V13/V14</f>
        <v>0</v>
      </c>
      <c r="O13" s="18">
        <f>W13/W14</f>
        <v>1.3333333333333334E-2</v>
      </c>
      <c r="S13" t="s">
        <v>37</v>
      </c>
      <c r="T13">
        <v>1</v>
      </c>
      <c r="U13">
        <v>3</v>
      </c>
      <c r="V13">
        <v>0</v>
      </c>
      <c r="W13">
        <v>1</v>
      </c>
      <c r="X13">
        <v>5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315</v>
      </c>
      <c r="V14">
        <v>321</v>
      </c>
      <c r="W14">
        <v>75</v>
      </c>
      <c r="X14">
        <v>998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All adult citizens have equal opportunity to vote.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127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0.92300000000000004</v>
      </c>
      <c r="D23" s="17">
        <f>L23+L24</f>
        <v>0.95686274509803915</v>
      </c>
      <c r="E23" s="17">
        <f>M23+M24</f>
        <v>0.90259740259740262</v>
      </c>
      <c r="F23" s="17">
        <f>N23+N24</f>
        <v>0.94617563739376764</v>
      </c>
      <c r="G23" s="17">
        <f>O23+O24</f>
        <v>0.79761904761904767</v>
      </c>
      <c r="J23" t="s">
        <v>33</v>
      </c>
      <c r="K23" s="18">
        <f>X23/X28</f>
        <v>0.78900000000000003</v>
      </c>
      <c r="L23" s="18">
        <f>T23/T28</f>
        <v>0.88235294117647056</v>
      </c>
      <c r="M23" s="18">
        <f>U23/U28</f>
        <v>0.76623376623376627</v>
      </c>
      <c r="N23" s="18">
        <f>V23/V28</f>
        <v>0.79036827195467418</v>
      </c>
      <c r="O23" s="18">
        <f>W23/W28</f>
        <v>0.58333333333333337</v>
      </c>
      <c r="S23" t="s">
        <v>33</v>
      </c>
      <c r="T23">
        <v>225</v>
      </c>
      <c r="U23">
        <v>236</v>
      </c>
      <c r="V23">
        <v>279</v>
      </c>
      <c r="W23">
        <v>49</v>
      </c>
      <c r="X23">
        <v>789</v>
      </c>
    </row>
    <row r="24" spans="1:24" x14ac:dyDescent="0.25">
      <c r="B24" s="14" t="s">
        <v>39</v>
      </c>
      <c r="C24" s="17">
        <f>K25</f>
        <v>6.0999999999999999E-2</v>
      </c>
      <c r="D24" s="17">
        <f>L25</f>
        <v>3.5294117647058823E-2</v>
      </c>
      <c r="E24" s="17">
        <f>M25</f>
        <v>7.4675324675324672E-2</v>
      </c>
      <c r="F24" s="17">
        <f>N25</f>
        <v>4.8158640226628892E-2</v>
      </c>
      <c r="G24" s="17">
        <f>O25</f>
        <v>0.14285714285714285</v>
      </c>
      <c r="J24" t="s">
        <v>34</v>
      </c>
      <c r="K24" s="18">
        <f>X24/X28</f>
        <v>0.13400000000000001</v>
      </c>
      <c r="L24" s="18">
        <f>T24/T28</f>
        <v>7.4509803921568626E-2</v>
      </c>
      <c r="M24" s="18">
        <f>U24/U28</f>
        <v>0.13636363636363635</v>
      </c>
      <c r="N24" s="18">
        <f>V24/V28</f>
        <v>0.15580736543909349</v>
      </c>
      <c r="O24" s="18">
        <f>W24/W28</f>
        <v>0.21428571428571427</v>
      </c>
      <c r="S24" t="s">
        <v>34</v>
      </c>
      <c r="T24">
        <v>19</v>
      </c>
      <c r="U24">
        <v>42</v>
      </c>
      <c r="V24">
        <v>55</v>
      </c>
      <c r="W24">
        <v>18</v>
      </c>
      <c r="X24">
        <v>134</v>
      </c>
    </row>
    <row r="25" spans="1:24" x14ac:dyDescent="0.25">
      <c r="B25" s="14" t="s">
        <v>40</v>
      </c>
      <c r="C25" s="17">
        <f>K26+K27</f>
        <v>1.6E-2</v>
      </c>
      <c r="D25" s="17">
        <f>L26+L27</f>
        <v>7.8431372549019607E-3</v>
      </c>
      <c r="E25" s="17">
        <f>M26+M27</f>
        <v>2.2727272727272728E-2</v>
      </c>
      <c r="F25" s="17">
        <f>N26+N27</f>
        <v>5.6657223796033997E-3</v>
      </c>
      <c r="G25" s="17">
        <f>O26+O27</f>
        <v>5.9523809523809521E-2</v>
      </c>
      <c r="J25" t="s">
        <v>35</v>
      </c>
      <c r="K25" s="18">
        <f>X25/X28</f>
        <v>6.0999999999999999E-2</v>
      </c>
      <c r="L25" s="18">
        <f>T25/T28</f>
        <v>3.5294117647058823E-2</v>
      </c>
      <c r="M25" s="18">
        <f>U25/U28</f>
        <v>7.4675324675324672E-2</v>
      </c>
      <c r="N25" s="18">
        <f>V25/V28</f>
        <v>4.8158640226628892E-2</v>
      </c>
      <c r="O25" s="18">
        <f>W25/W28</f>
        <v>0.14285714285714285</v>
      </c>
      <c r="S25" t="s">
        <v>35</v>
      </c>
      <c r="T25">
        <v>9</v>
      </c>
      <c r="U25">
        <v>23</v>
      </c>
      <c r="V25">
        <v>17</v>
      </c>
      <c r="W25">
        <v>12</v>
      </c>
      <c r="X25">
        <v>61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0.01</v>
      </c>
      <c r="L26" s="18">
        <f>T26/T28</f>
        <v>3.9215686274509803E-3</v>
      </c>
      <c r="M26" s="18">
        <f>U26/U28</f>
        <v>1.948051948051948E-2</v>
      </c>
      <c r="N26" s="18">
        <f>V26/V28</f>
        <v>5.6657223796033997E-3</v>
      </c>
      <c r="O26" s="18">
        <f>W26/W28</f>
        <v>1.1904761904761904E-2</v>
      </c>
      <c r="S26" t="s">
        <v>36</v>
      </c>
      <c r="T26">
        <v>1</v>
      </c>
      <c r="U26">
        <v>6</v>
      </c>
      <c r="V26">
        <v>2</v>
      </c>
      <c r="W26">
        <v>1</v>
      </c>
      <c r="X26">
        <v>10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6.0000000000000001E-3</v>
      </c>
      <c r="L27" s="18">
        <f>T27/T28</f>
        <v>3.9215686274509803E-3</v>
      </c>
      <c r="M27" s="18">
        <f>U27/U28</f>
        <v>3.246753246753247E-3</v>
      </c>
      <c r="N27" s="18">
        <f>V27/V28</f>
        <v>0</v>
      </c>
      <c r="O27" s="18">
        <f>W27/W28</f>
        <v>4.7619047619047616E-2</v>
      </c>
      <c r="S27" t="s">
        <v>37</v>
      </c>
      <c r="T27">
        <v>1</v>
      </c>
      <c r="U27">
        <v>1</v>
      </c>
      <c r="V27">
        <v>0</v>
      </c>
      <c r="W27">
        <v>4</v>
      </c>
      <c r="X27">
        <v>6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353</v>
      </c>
      <c r="W28">
        <v>84</v>
      </c>
      <c r="X28">
        <v>1000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All adult citizens have equal opportunity to vote.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128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0.92292292292292299</v>
      </c>
      <c r="D38" s="17">
        <f>L38+L39</f>
        <v>0.93587786259541983</v>
      </c>
      <c r="E38" s="17">
        <f>M38+M39</f>
        <v>0.89573459715639814</v>
      </c>
      <c r="F38" s="17">
        <f>N38+N39</f>
        <v>0.90225563909774431</v>
      </c>
      <c r="G38" s="17"/>
      <c r="J38" t="s">
        <v>33</v>
      </c>
      <c r="K38" s="18">
        <f>W38/W43</f>
        <v>0.79079079079079084</v>
      </c>
      <c r="L38" s="18">
        <f>T38/T43</f>
        <v>0.80152671755725191</v>
      </c>
      <c r="M38" s="18">
        <f>U38/U43</f>
        <v>0.76303317535545023</v>
      </c>
      <c r="N38" s="18">
        <f>V38/V43</f>
        <v>0.78195488721804507</v>
      </c>
      <c r="O38" s="18"/>
      <c r="S38" t="s">
        <v>33</v>
      </c>
      <c r="T38">
        <v>525</v>
      </c>
      <c r="U38">
        <v>161</v>
      </c>
      <c r="V38">
        <v>104</v>
      </c>
      <c r="W38">
        <v>790</v>
      </c>
    </row>
    <row r="39" spans="1:23" x14ac:dyDescent="0.25">
      <c r="B39" s="14" t="s">
        <v>39</v>
      </c>
      <c r="C39" s="17">
        <f>K40</f>
        <v>6.1061061061061059E-2</v>
      </c>
      <c r="D39" s="17">
        <f>L40</f>
        <v>4.8854961832061068E-2</v>
      </c>
      <c r="E39" s="17">
        <f>M40</f>
        <v>7.582938388625593E-2</v>
      </c>
      <c r="F39" s="17">
        <f>N40</f>
        <v>9.7744360902255634E-2</v>
      </c>
      <c r="G39" s="17"/>
      <c r="J39" t="s">
        <v>34</v>
      </c>
      <c r="K39" s="18">
        <f>W39/W43</f>
        <v>0.13213213213213212</v>
      </c>
      <c r="L39" s="18">
        <f>T39/T43</f>
        <v>0.13435114503816795</v>
      </c>
      <c r="M39" s="18">
        <f>U39/U43</f>
        <v>0.13270142180094788</v>
      </c>
      <c r="N39" s="18">
        <f>V39/V43</f>
        <v>0.12030075187969924</v>
      </c>
      <c r="O39" s="18"/>
      <c r="S39" t="s">
        <v>34</v>
      </c>
      <c r="T39">
        <v>88</v>
      </c>
      <c r="U39">
        <v>28</v>
      </c>
      <c r="V39">
        <v>16</v>
      </c>
      <c r="W39">
        <v>132</v>
      </c>
    </row>
    <row r="40" spans="1:23" x14ac:dyDescent="0.25">
      <c r="B40" s="14" t="s">
        <v>40</v>
      </c>
      <c r="C40" s="17">
        <f>K41+K42</f>
        <v>1.6016016016016016E-2</v>
      </c>
      <c r="D40" s="17">
        <f>L41+L42</f>
        <v>1.5267175572519083E-2</v>
      </c>
      <c r="E40" s="17">
        <f>M41+M42</f>
        <v>2.843601895734597E-2</v>
      </c>
      <c r="F40" s="17">
        <f>N41+N42</f>
        <v>0</v>
      </c>
      <c r="G40" s="17"/>
      <c r="J40" t="s">
        <v>35</v>
      </c>
      <c r="K40" s="18">
        <f>W40/W43</f>
        <v>6.1061061061061059E-2</v>
      </c>
      <c r="L40" s="18">
        <f>T40/T43</f>
        <v>4.8854961832061068E-2</v>
      </c>
      <c r="M40" s="18">
        <f>U40/U43</f>
        <v>7.582938388625593E-2</v>
      </c>
      <c r="N40" s="18">
        <f>V40/V43</f>
        <v>9.7744360902255634E-2</v>
      </c>
      <c r="O40" s="18"/>
      <c r="S40" t="s">
        <v>35</v>
      </c>
      <c r="T40">
        <v>32</v>
      </c>
      <c r="U40">
        <v>16</v>
      </c>
      <c r="V40">
        <v>13</v>
      </c>
      <c r="W40">
        <v>61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1.001001001001001E-2</v>
      </c>
      <c r="L41" s="18">
        <f>T41/T43</f>
        <v>1.3740458015267175E-2</v>
      </c>
      <c r="M41" s="18">
        <f>U41/U43</f>
        <v>4.7393364928909956E-3</v>
      </c>
      <c r="N41" s="18">
        <f>V41/V43</f>
        <v>0</v>
      </c>
      <c r="O41" s="18"/>
      <c r="S41" t="s">
        <v>36</v>
      </c>
      <c r="T41">
        <v>9</v>
      </c>
      <c r="U41">
        <v>1</v>
      </c>
      <c r="V41">
        <v>0</v>
      </c>
      <c r="W41">
        <v>10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6.006006006006006E-3</v>
      </c>
      <c r="L42" s="18">
        <f>T42/T43</f>
        <v>1.5267175572519084E-3</v>
      </c>
      <c r="M42" s="18">
        <f>U42/U43</f>
        <v>2.3696682464454975E-2</v>
      </c>
      <c r="N42" s="18">
        <f>V42/V43</f>
        <v>0</v>
      </c>
      <c r="O42" s="18"/>
      <c r="S42" t="s">
        <v>37</v>
      </c>
      <c r="T42">
        <v>1</v>
      </c>
      <c r="U42">
        <v>5</v>
      </c>
      <c r="V42">
        <v>0</v>
      </c>
      <c r="W42">
        <v>6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655</v>
      </c>
      <c r="U43">
        <v>211</v>
      </c>
      <c r="V43">
        <v>133</v>
      </c>
      <c r="W43">
        <v>999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All adult citizens have equal opportunity to vote.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129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0.92307692307692313</v>
      </c>
      <c r="D53" s="17">
        <f>L53+L54</f>
        <v>0.92275574112734871</v>
      </c>
      <c r="E53" s="17">
        <f>M53+M54</f>
        <v>0.92337164750957856</v>
      </c>
      <c r="F53" s="17"/>
      <c r="G53" s="17"/>
      <c r="J53" t="s">
        <v>33</v>
      </c>
      <c r="K53" s="18">
        <f>V53/V58</f>
        <v>0.78921078921078924</v>
      </c>
      <c r="L53" s="18">
        <f>T53/T58</f>
        <v>0.77453027139874742</v>
      </c>
      <c r="M53" s="18">
        <f>U53/U58</f>
        <v>0.80268199233716475</v>
      </c>
      <c r="N53" s="18"/>
      <c r="O53" s="18"/>
      <c r="R53" t="s">
        <v>130</v>
      </c>
      <c r="S53" t="s">
        <v>33</v>
      </c>
      <c r="T53">
        <v>371</v>
      </c>
      <c r="U53">
        <v>419</v>
      </c>
      <c r="V53">
        <v>790</v>
      </c>
    </row>
    <row r="54" spans="1:22" x14ac:dyDescent="0.25">
      <c r="B54" s="14" t="s">
        <v>39</v>
      </c>
      <c r="C54" s="17">
        <f>K55</f>
        <v>6.0939060939060936E-2</v>
      </c>
      <c r="D54" s="17">
        <f>L55</f>
        <v>6.0542797494780795E-2</v>
      </c>
      <c r="E54" s="17">
        <f>M55</f>
        <v>6.1302681992337162E-2</v>
      </c>
      <c r="F54" s="17"/>
      <c r="G54" s="17"/>
      <c r="J54" t="s">
        <v>34</v>
      </c>
      <c r="K54" s="18">
        <f>V54/V58</f>
        <v>0.13386613386613386</v>
      </c>
      <c r="L54" s="18">
        <f>T54/T58</f>
        <v>0.14822546972860126</v>
      </c>
      <c r="M54" s="18">
        <f>U54/U58</f>
        <v>0.1206896551724138</v>
      </c>
      <c r="N54" s="18"/>
      <c r="O54" s="18"/>
      <c r="S54" t="s">
        <v>34</v>
      </c>
      <c r="T54">
        <v>71</v>
      </c>
      <c r="U54">
        <v>63</v>
      </c>
      <c r="V54">
        <v>134</v>
      </c>
    </row>
    <row r="55" spans="1:22" x14ac:dyDescent="0.25">
      <c r="B55" s="14" t="s">
        <v>40</v>
      </c>
      <c r="C55" s="17">
        <f>K56+K57</f>
        <v>1.5984015984015984E-2</v>
      </c>
      <c r="D55" s="17">
        <f>L56+L57</f>
        <v>1.6701461377870562E-2</v>
      </c>
      <c r="E55" s="17">
        <f>M56+M57</f>
        <v>1.532567049808429E-2</v>
      </c>
      <c r="F55" s="17"/>
      <c r="G55" s="17"/>
      <c r="J55" t="s">
        <v>35</v>
      </c>
      <c r="K55" s="18">
        <f>V55/V58</f>
        <v>6.0939060939060936E-2</v>
      </c>
      <c r="L55" s="18">
        <f>T55/T58</f>
        <v>6.0542797494780795E-2</v>
      </c>
      <c r="M55" s="18">
        <f>U55/U58</f>
        <v>6.1302681992337162E-2</v>
      </c>
      <c r="N55" s="18"/>
      <c r="O55" s="18"/>
      <c r="S55" t="s">
        <v>35</v>
      </c>
      <c r="T55">
        <v>29</v>
      </c>
      <c r="U55">
        <v>32</v>
      </c>
      <c r="V55">
        <v>61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9.99000999000999E-3</v>
      </c>
      <c r="L56" s="18">
        <f>T56/T58</f>
        <v>1.0438413361169102E-2</v>
      </c>
      <c r="M56" s="18">
        <f>U56/U58</f>
        <v>9.5785440613026813E-3</v>
      </c>
      <c r="N56" s="18"/>
      <c r="O56" s="18"/>
      <c r="S56" t="s">
        <v>36</v>
      </c>
      <c r="T56">
        <v>5</v>
      </c>
      <c r="U56">
        <v>5</v>
      </c>
      <c r="V56">
        <v>10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5.994005994005994E-3</v>
      </c>
      <c r="L57" s="18">
        <f>T57/T58</f>
        <v>6.2630480167014616E-3</v>
      </c>
      <c r="M57" s="18">
        <f>U57/U58</f>
        <v>5.7471264367816091E-3</v>
      </c>
      <c r="N57" s="18"/>
      <c r="O57" s="18"/>
      <c r="S57" t="s">
        <v>37</v>
      </c>
      <c r="T57">
        <v>3</v>
      </c>
      <c r="U57">
        <v>3</v>
      </c>
      <c r="V57">
        <v>6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479</v>
      </c>
      <c r="U58">
        <v>522</v>
      </c>
      <c r="V58">
        <v>1001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All adult citizens have equal opportunity to vote.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131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0.92300000000000004</v>
      </c>
      <c r="D68" s="17">
        <f>L68+L69</f>
        <v>0.90055248618784534</v>
      </c>
      <c r="E68" s="17">
        <f>M68+M69</f>
        <v>0.92903225806451617</v>
      </c>
      <c r="F68" s="17">
        <f>N68+N69</f>
        <v>0.94207317073170738</v>
      </c>
      <c r="G68" s="16"/>
      <c r="J68" t="s">
        <v>33</v>
      </c>
      <c r="K68" s="18">
        <f>W68/W73</f>
        <v>0.78900000000000003</v>
      </c>
      <c r="L68" s="18">
        <f>T68/T73</f>
        <v>0.7458563535911602</v>
      </c>
      <c r="M68" s="18">
        <f>U68/U73</f>
        <v>0.81612903225806455</v>
      </c>
      <c r="N68" s="18">
        <f>V68/V73</f>
        <v>0.81097560975609762</v>
      </c>
      <c r="O68" s="18"/>
      <c r="S68" t="s">
        <v>33</v>
      </c>
      <c r="T68">
        <v>270</v>
      </c>
      <c r="U68">
        <v>253</v>
      </c>
      <c r="V68">
        <v>266</v>
      </c>
      <c r="W68">
        <v>789</v>
      </c>
    </row>
    <row r="69" spans="1:23" x14ac:dyDescent="0.25">
      <c r="B69" s="14" t="s">
        <v>39</v>
      </c>
      <c r="C69" s="17">
        <f>K70</f>
        <v>6.0999999999999999E-2</v>
      </c>
      <c r="D69" s="17">
        <f>L70</f>
        <v>8.5635359116022103E-2</v>
      </c>
      <c r="E69" s="17">
        <f>M70</f>
        <v>4.5161290322580643E-2</v>
      </c>
      <c r="F69" s="17">
        <f>N70</f>
        <v>4.878048780487805E-2</v>
      </c>
      <c r="G69" s="16"/>
      <c r="J69" t="s">
        <v>34</v>
      </c>
      <c r="K69" s="18">
        <f>W69/W73</f>
        <v>0.13400000000000001</v>
      </c>
      <c r="L69" s="18">
        <f>T69/T73</f>
        <v>0.15469613259668508</v>
      </c>
      <c r="M69" s="18">
        <f>U69/U73</f>
        <v>0.11290322580645161</v>
      </c>
      <c r="N69" s="18">
        <f>V69/V73</f>
        <v>0.13109756097560976</v>
      </c>
      <c r="O69" s="18"/>
      <c r="S69" t="s">
        <v>34</v>
      </c>
      <c r="T69">
        <v>56</v>
      </c>
      <c r="U69">
        <v>35</v>
      </c>
      <c r="V69">
        <v>43</v>
      </c>
      <c r="W69">
        <v>134</v>
      </c>
    </row>
    <row r="70" spans="1:23" x14ac:dyDescent="0.25">
      <c r="B70" s="14" t="s">
        <v>40</v>
      </c>
      <c r="C70" s="17">
        <f>K71+K72</f>
        <v>1.6E-2</v>
      </c>
      <c r="D70" s="17">
        <f>L71+L72</f>
        <v>1.3812154696132596E-2</v>
      </c>
      <c r="E70" s="17">
        <f>M71+M72</f>
        <v>2.5806451612903226E-2</v>
      </c>
      <c r="F70" s="17">
        <f>N71+N72</f>
        <v>9.1463414634146336E-3</v>
      </c>
      <c r="G70" s="16"/>
      <c r="J70" t="s">
        <v>35</v>
      </c>
      <c r="K70" s="18">
        <f>W70/W73</f>
        <v>6.0999999999999999E-2</v>
      </c>
      <c r="L70" s="18">
        <f>T70/T73</f>
        <v>8.5635359116022103E-2</v>
      </c>
      <c r="M70" s="18">
        <f>U70/U73</f>
        <v>4.5161290322580643E-2</v>
      </c>
      <c r="N70" s="18">
        <f>V70/V73</f>
        <v>4.878048780487805E-2</v>
      </c>
      <c r="O70" s="18"/>
      <c r="S70" t="s">
        <v>35</v>
      </c>
      <c r="T70">
        <v>31</v>
      </c>
      <c r="U70">
        <v>14</v>
      </c>
      <c r="V70">
        <v>16</v>
      </c>
      <c r="W70">
        <v>61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0.01</v>
      </c>
      <c r="L71" s="18">
        <f>T71/T73</f>
        <v>5.5248618784530384E-3</v>
      </c>
      <c r="M71" s="18">
        <f>U71/U73</f>
        <v>1.6129032258064516E-2</v>
      </c>
      <c r="N71" s="18">
        <f>V71/V73</f>
        <v>9.1463414634146336E-3</v>
      </c>
      <c r="O71" s="18"/>
      <c r="S71" t="s">
        <v>36</v>
      </c>
      <c r="T71">
        <v>2</v>
      </c>
      <c r="U71">
        <v>5</v>
      </c>
      <c r="V71">
        <v>3</v>
      </c>
      <c r="W71">
        <v>10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6.0000000000000001E-3</v>
      </c>
      <c r="L72" s="18">
        <f>T72/T73</f>
        <v>8.2872928176795577E-3</v>
      </c>
      <c r="M72" s="18">
        <f>U72/U73</f>
        <v>9.6774193548387101E-3</v>
      </c>
      <c r="N72" s="18">
        <f>V72/V73</f>
        <v>0</v>
      </c>
      <c r="O72" s="18"/>
      <c r="S72" t="s">
        <v>37</v>
      </c>
      <c r="T72">
        <v>3</v>
      </c>
      <c r="U72">
        <v>3</v>
      </c>
      <c r="V72">
        <v>0</v>
      </c>
      <c r="W72">
        <v>6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362</v>
      </c>
      <c r="U73">
        <v>310</v>
      </c>
      <c r="V73">
        <v>328</v>
      </c>
      <c r="W73">
        <v>1000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0.92562814070351762</v>
      </c>
      <c r="D83" s="17">
        <f>L83+L84</f>
        <v>0.92170818505338081</v>
      </c>
      <c r="E83" s="17">
        <f>M83+M84</f>
        <v>0.93846153846153846</v>
      </c>
      <c r="F83" s="17">
        <f>N83+N84</f>
        <v>0.89641434262948205</v>
      </c>
      <c r="G83" s="17">
        <f>O83+O84</f>
        <v>0.95073891625615758</v>
      </c>
      <c r="J83" t="s">
        <v>33</v>
      </c>
      <c r="K83" s="18">
        <f>X83/X88</f>
        <v>0.79195979899497493</v>
      </c>
      <c r="L83" s="18">
        <f>T83/T88</f>
        <v>0.7829181494661922</v>
      </c>
      <c r="M83" s="18">
        <f>U83/U88</f>
        <v>0.77307692307692311</v>
      </c>
      <c r="N83" s="18">
        <f>V83/V88</f>
        <v>0.77689243027888444</v>
      </c>
      <c r="O83" s="18">
        <f>W83/W88</f>
        <v>0.84729064039408863</v>
      </c>
      <c r="S83" t="s">
        <v>33</v>
      </c>
      <c r="T83">
        <v>220</v>
      </c>
      <c r="U83">
        <v>201</v>
      </c>
      <c r="V83">
        <v>195</v>
      </c>
      <c r="W83">
        <v>172</v>
      </c>
      <c r="X83">
        <v>788</v>
      </c>
    </row>
    <row r="84" spans="1:24" x14ac:dyDescent="0.25">
      <c r="B84" s="14" t="s">
        <v>39</v>
      </c>
      <c r="C84" s="17">
        <f>K85</f>
        <v>6.030150753768844E-2</v>
      </c>
      <c r="D84" s="17">
        <f>L85</f>
        <v>7.1174377224199295E-2</v>
      </c>
      <c r="E84" s="17">
        <f>M85</f>
        <v>5.7692307692307696E-2</v>
      </c>
      <c r="F84" s="17">
        <f>N85</f>
        <v>7.5697211155378488E-2</v>
      </c>
      <c r="G84" s="17">
        <f>O85</f>
        <v>2.9556650246305417E-2</v>
      </c>
      <c r="J84" t="s">
        <v>34</v>
      </c>
      <c r="K84" s="18">
        <f>X84/X88</f>
        <v>0.13366834170854272</v>
      </c>
      <c r="L84" s="18">
        <f>T84/T88</f>
        <v>0.13879003558718861</v>
      </c>
      <c r="M84" s="18">
        <f>U84/U88</f>
        <v>0.16538461538461538</v>
      </c>
      <c r="N84" s="18">
        <f>V84/V88</f>
        <v>0.11952191235059761</v>
      </c>
      <c r="O84" s="18">
        <f>W84/W88</f>
        <v>0.10344827586206896</v>
      </c>
      <c r="S84" t="s">
        <v>34</v>
      </c>
      <c r="T84">
        <v>39</v>
      </c>
      <c r="U84">
        <v>43</v>
      </c>
      <c r="V84">
        <v>30</v>
      </c>
      <c r="W84">
        <v>21</v>
      </c>
      <c r="X84">
        <v>133</v>
      </c>
    </row>
    <row r="85" spans="1:24" x14ac:dyDescent="0.25">
      <c r="B85" s="14" t="s">
        <v>40</v>
      </c>
      <c r="C85" s="17">
        <f>K86+K87</f>
        <v>1.407035175879397E-2</v>
      </c>
      <c r="D85" s="17">
        <f>L86+L87</f>
        <v>7.1174377224199285E-3</v>
      </c>
      <c r="E85" s="17">
        <f>M86+M87</f>
        <v>3.8461538461538464E-3</v>
      </c>
      <c r="F85" s="17">
        <f>N86+N87</f>
        <v>2.7888446215139442E-2</v>
      </c>
      <c r="G85" s="17">
        <f>O86+O87</f>
        <v>1.9704433497536946E-2</v>
      </c>
      <c r="J85" t="s">
        <v>35</v>
      </c>
      <c r="K85" s="18">
        <f>X85/X88</f>
        <v>6.030150753768844E-2</v>
      </c>
      <c r="L85" s="18">
        <f>T85/T88</f>
        <v>7.1174377224199295E-2</v>
      </c>
      <c r="M85" s="18">
        <f>U85/U88</f>
        <v>5.7692307692307696E-2</v>
      </c>
      <c r="N85" s="18">
        <f>V85/V88</f>
        <v>7.5697211155378488E-2</v>
      </c>
      <c r="O85" s="18">
        <f>W85/W88</f>
        <v>2.9556650246305417E-2</v>
      </c>
      <c r="S85" t="s">
        <v>35</v>
      </c>
      <c r="T85">
        <v>20</v>
      </c>
      <c r="U85">
        <v>15</v>
      </c>
      <c r="V85">
        <v>19</v>
      </c>
      <c r="W85">
        <v>6</v>
      </c>
      <c r="X85">
        <v>60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9.0452261306532659E-3</v>
      </c>
      <c r="L86" s="18">
        <f>T86/T88</f>
        <v>3.5587188612099642E-3</v>
      </c>
      <c r="M86" s="18">
        <f>U86/U88</f>
        <v>3.8461538461538464E-3</v>
      </c>
      <c r="N86" s="18">
        <f>V86/V88</f>
        <v>2.3904382470119521E-2</v>
      </c>
      <c r="O86" s="18">
        <f>W86/W88</f>
        <v>4.9261083743842365E-3</v>
      </c>
      <c r="S86" t="s">
        <v>36</v>
      </c>
      <c r="T86">
        <v>1</v>
      </c>
      <c r="U86">
        <v>1</v>
      </c>
      <c r="V86">
        <v>6</v>
      </c>
      <c r="W86">
        <v>1</v>
      </c>
      <c r="X86">
        <v>9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5.0251256281407036E-3</v>
      </c>
      <c r="L87" s="18">
        <f>T87/T88</f>
        <v>3.5587188612099642E-3</v>
      </c>
      <c r="M87" s="18">
        <f>U87/U88</f>
        <v>0</v>
      </c>
      <c r="N87" s="18">
        <f>V87/V88</f>
        <v>3.9840637450199202E-3</v>
      </c>
      <c r="O87" s="18">
        <f>W87/W88</f>
        <v>1.4778325123152709E-2</v>
      </c>
      <c r="S87" t="s">
        <v>37</v>
      </c>
      <c r="T87">
        <v>1</v>
      </c>
      <c r="U87">
        <v>0</v>
      </c>
      <c r="V87">
        <v>1</v>
      </c>
      <c r="W87">
        <v>3</v>
      </c>
      <c r="X87">
        <v>5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260</v>
      </c>
      <c r="V88">
        <v>251</v>
      </c>
      <c r="W88">
        <v>203</v>
      </c>
      <c r="X88">
        <v>995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All adult citizens have equal opportunity to vote.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132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0.92215568862275443</v>
      </c>
      <c r="D98" s="17">
        <f>L98+L99</f>
        <v>0.99035369774919613</v>
      </c>
      <c r="E98" s="17">
        <f>M98+M99</f>
        <v>0.9073359073359073</v>
      </c>
      <c r="F98" s="17">
        <f>N98+N99</f>
        <v>0.88194444444444442</v>
      </c>
      <c r="G98" s="16"/>
      <c r="J98" t="s">
        <v>33</v>
      </c>
      <c r="K98" s="18">
        <f>W98/W103</f>
        <v>0.78842315369261473</v>
      </c>
      <c r="L98" s="18">
        <f>T98/T103</f>
        <v>0.89710610932475887</v>
      </c>
      <c r="M98" s="18">
        <f>U98/U103</f>
        <v>0.78378378378378377</v>
      </c>
      <c r="N98" s="18">
        <f>V98/V103</f>
        <v>0.71296296296296291</v>
      </c>
      <c r="O98" s="18"/>
      <c r="S98" t="s">
        <v>33</v>
      </c>
      <c r="T98">
        <v>279</v>
      </c>
      <c r="U98">
        <v>203</v>
      </c>
      <c r="V98">
        <v>308</v>
      </c>
      <c r="W98">
        <v>790</v>
      </c>
    </row>
    <row r="99" spans="1:24" x14ac:dyDescent="0.25">
      <c r="B99" s="14" t="s">
        <v>39</v>
      </c>
      <c r="C99" s="17">
        <f>K100</f>
        <v>6.0878243512974051E-2</v>
      </c>
      <c r="D99" s="17">
        <f>L100</f>
        <v>3.2154340836012861E-3</v>
      </c>
      <c r="E99" s="17">
        <f>M100</f>
        <v>7.7220077220077218E-2</v>
      </c>
      <c r="F99" s="17">
        <f>N100</f>
        <v>9.2592592592592587E-2</v>
      </c>
      <c r="G99" s="16"/>
      <c r="J99" t="s">
        <v>34</v>
      </c>
      <c r="K99" s="18">
        <f>W99/W103</f>
        <v>0.13373253493013973</v>
      </c>
      <c r="L99" s="18">
        <f>T99/T103</f>
        <v>9.3247588424437297E-2</v>
      </c>
      <c r="M99" s="18">
        <f>U99/U103</f>
        <v>0.12355212355212356</v>
      </c>
      <c r="N99" s="18">
        <f>V99/V103</f>
        <v>0.16898148148148148</v>
      </c>
      <c r="O99" s="18"/>
      <c r="S99" t="s">
        <v>34</v>
      </c>
      <c r="T99">
        <v>29</v>
      </c>
      <c r="U99">
        <v>32</v>
      </c>
      <c r="V99">
        <v>73</v>
      </c>
      <c r="W99">
        <v>134</v>
      </c>
    </row>
    <row r="100" spans="1:24" x14ac:dyDescent="0.25">
      <c r="B100" s="14" t="s">
        <v>40</v>
      </c>
      <c r="C100" s="17">
        <f>K101+K102</f>
        <v>1.6966067864271458E-2</v>
      </c>
      <c r="D100" s="17">
        <f>L101+L102</f>
        <v>6.4308681672025723E-3</v>
      </c>
      <c r="E100" s="17">
        <f>M101+M102</f>
        <v>1.5444015444015444E-2</v>
      </c>
      <c r="F100" s="17">
        <f>N101+N102</f>
        <v>2.5462962962962962E-2</v>
      </c>
      <c r="G100" s="16"/>
      <c r="J100" t="s">
        <v>35</v>
      </c>
      <c r="K100" s="18">
        <f>W100/W103</f>
        <v>6.0878243512974051E-2</v>
      </c>
      <c r="L100" s="18">
        <f>T100/T103</f>
        <v>3.2154340836012861E-3</v>
      </c>
      <c r="M100" s="18">
        <f>U100/U103</f>
        <v>7.7220077220077218E-2</v>
      </c>
      <c r="N100" s="18">
        <f>V100/V103</f>
        <v>9.2592592592592587E-2</v>
      </c>
      <c r="O100" s="18"/>
      <c r="S100" t="s">
        <v>35</v>
      </c>
      <c r="T100">
        <v>1</v>
      </c>
      <c r="U100">
        <v>20</v>
      </c>
      <c r="V100">
        <v>40</v>
      </c>
      <c r="W100">
        <v>61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9.9800399201596807E-3</v>
      </c>
      <c r="L101" s="18">
        <f>T101/T103</f>
        <v>3.2154340836012861E-3</v>
      </c>
      <c r="M101" s="18">
        <f>U101/U103</f>
        <v>1.1583011583011582E-2</v>
      </c>
      <c r="N101" s="18">
        <f>V101/V103</f>
        <v>1.3888888888888888E-2</v>
      </c>
      <c r="O101" s="18"/>
      <c r="S101" t="s">
        <v>36</v>
      </c>
      <c r="T101">
        <v>1</v>
      </c>
      <c r="U101">
        <v>3</v>
      </c>
      <c r="V101">
        <v>6</v>
      </c>
      <c r="W101">
        <v>10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6.9860279441117763E-3</v>
      </c>
      <c r="L102" s="18">
        <f>T102/T103</f>
        <v>3.2154340836012861E-3</v>
      </c>
      <c r="M102" s="18">
        <f>U102/U103</f>
        <v>3.8610038610038611E-3</v>
      </c>
      <c r="N102" s="18">
        <f>V102/V103</f>
        <v>1.1574074074074073E-2</v>
      </c>
      <c r="O102" s="18"/>
      <c r="S102" t="s">
        <v>37</v>
      </c>
      <c r="T102">
        <v>1</v>
      </c>
      <c r="U102">
        <v>1</v>
      </c>
      <c r="V102">
        <v>5</v>
      </c>
      <c r="W102">
        <v>7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311</v>
      </c>
      <c r="U103">
        <v>259</v>
      </c>
      <c r="V103">
        <v>432</v>
      </c>
      <c r="W103">
        <v>1002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All adult citizens have equal opportunity to vote.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133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0.92392392392392386</v>
      </c>
      <c r="D113" s="17">
        <f>L113+L114</f>
        <v>0.96850393700787407</v>
      </c>
      <c r="E113" s="17">
        <f>M113+M114</f>
        <v>0.93430656934306566</v>
      </c>
      <c r="F113" s="17">
        <f>N113+N114</f>
        <v>1</v>
      </c>
      <c r="G113" s="17">
        <f>O113+O114</f>
        <v>0.81025641025641026</v>
      </c>
      <c r="J113" t="s">
        <v>33</v>
      </c>
      <c r="K113" s="18">
        <f>X113/X118</f>
        <v>0.78978978978978975</v>
      </c>
      <c r="L113" s="18">
        <f>T113/T118</f>
        <v>0.90813648293963256</v>
      </c>
      <c r="M113" s="18">
        <f>U113/U118</f>
        <v>0.76399026763990263</v>
      </c>
      <c r="N113" s="18">
        <f>V113/V118</f>
        <v>0.66666666666666663</v>
      </c>
      <c r="O113" s="18">
        <f>W113/W118</f>
        <v>0.62051282051282053</v>
      </c>
      <c r="S113" t="s">
        <v>33</v>
      </c>
      <c r="T113">
        <v>346</v>
      </c>
      <c r="U113">
        <v>314</v>
      </c>
      <c r="V113">
        <v>8</v>
      </c>
      <c r="W113">
        <v>121</v>
      </c>
      <c r="X113">
        <v>789</v>
      </c>
    </row>
    <row r="114" spans="2:24" x14ac:dyDescent="0.25">
      <c r="B114" s="14" t="s">
        <v>39</v>
      </c>
      <c r="C114" s="17">
        <f>K115</f>
        <v>6.006006006006006E-2</v>
      </c>
      <c r="D114" s="17">
        <f>L115</f>
        <v>2.3622047244094488E-2</v>
      </c>
      <c r="E114" s="17">
        <f>M115</f>
        <v>5.8394160583941604E-2</v>
      </c>
      <c r="F114" s="17">
        <f>N115</f>
        <v>0</v>
      </c>
      <c r="G114" s="17">
        <f>O115</f>
        <v>0.13846153846153847</v>
      </c>
      <c r="J114" t="s">
        <v>34</v>
      </c>
      <c r="K114" s="18">
        <f>X114/X118</f>
        <v>0.13413413413413414</v>
      </c>
      <c r="L114" s="18">
        <f>T114/T118</f>
        <v>6.0367454068241469E-2</v>
      </c>
      <c r="M114" s="18">
        <f>U114/U118</f>
        <v>0.170316301703163</v>
      </c>
      <c r="N114" s="18">
        <f>V114/V118</f>
        <v>0.33333333333333331</v>
      </c>
      <c r="O114" s="18">
        <f>W114/W118</f>
        <v>0.18974358974358974</v>
      </c>
      <c r="S114" t="s">
        <v>34</v>
      </c>
      <c r="T114">
        <v>23</v>
      </c>
      <c r="U114">
        <v>70</v>
      </c>
      <c r="V114">
        <v>4</v>
      </c>
      <c r="W114">
        <v>37</v>
      </c>
      <c r="X114">
        <v>134</v>
      </c>
    </row>
    <row r="115" spans="2:24" x14ac:dyDescent="0.25">
      <c r="B115" s="14" t="s">
        <v>40</v>
      </c>
      <c r="C115" s="17">
        <f>K116+K117</f>
        <v>1.6016016016016016E-2</v>
      </c>
      <c r="D115" s="17">
        <f>L116+L117</f>
        <v>7.874015748031496E-3</v>
      </c>
      <c r="E115" s="17">
        <f>M116+M117</f>
        <v>7.2992700729927005E-3</v>
      </c>
      <c r="F115" s="17">
        <f>N116+N117</f>
        <v>0</v>
      </c>
      <c r="G115" s="17">
        <f>O116+O117</f>
        <v>5.128205128205128E-2</v>
      </c>
      <c r="J115" t="s">
        <v>35</v>
      </c>
      <c r="K115" s="18">
        <f>X115/X118</f>
        <v>6.006006006006006E-2</v>
      </c>
      <c r="L115" s="18">
        <f>T115/T118</f>
        <v>2.3622047244094488E-2</v>
      </c>
      <c r="M115" s="18">
        <f>U115/U118</f>
        <v>5.8394160583941604E-2</v>
      </c>
      <c r="N115" s="18">
        <f>V115/V118</f>
        <v>0</v>
      </c>
      <c r="O115" s="18">
        <f>W115/W118</f>
        <v>0.13846153846153847</v>
      </c>
      <c r="S115" t="s">
        <v>35</v>
      </c>
      <c r="T115">
        <v>9</v>
      </c>
      <c r="U115">
        <v>24</v>
      </c>
      <c r="V115">
        <v>0</v>
      </c>
      <c r="W115">
        <v>27</v>
      </c>
      <c r="X115">
        <v>60</v>
      </c>
    </row>
    <row r="116" spans="2:24" x14ac:dyDescent="0.25">
      <c r="J116" t="s">
        <v>36</v>
      </c>
      <c r="K116" s="18">
        <f>X116/X118</f>
        <v>1.001001001001001E-2</v>
      </c>
      <c r="L116" s="18">
        <f>T116/T118</f>
        <v>5.2493438320209973E-3</v>
      </c>
      <c r="M116" s="18">
        <f>U116/U118</f>
        <v>7.2992700729927005E-3</v>
      </c>
      <c r="N116" s="18">
        <f>V116/V118</f>
        <v>0</v>
      </c>
      <c r="O116" s="18">
        <f>W116/W118</f>
        <v>2.564102564102564E-2</v>
      </c>
      <c r="S116" t="s">
        <v>36</v>
      </c>
      <c r="T116">
        <v>2</v>
      </c>
      <c r="U116">
        <v>3</v>
      </c>
      <c r="V116">
        <v>0</v>
      </c>
      <c r="W116">
        <v>5</v>
      </c>
      <c r="X116">
        <v>10</v>
      </c>
    </row>
    <row r="117" spans="2:24" x14ac:dyDescent="0.25">
      <c r="J117" t="s">
        <v>37</v>
      </c>
      <c r="K117" s="18">
        <f>X117/X118</f>
        <v>6.006006006006006E-3</v>
      </c>
      <c r="L117" s="18">
        <f>T117/T118</f>
        <v>2.6246719160104987E-3</v>
      </c>
      <c r="M117" s="18">
        <f>U117/U118</f>
        <v>0</v>
      </c>
      <c r="N117" s="18">
        <f>V117/V118</f>
        <v>0</v>
      </c>
      <c r="O117" s="18">
        <f>W117/W118</f>
        <v>2.564102564102564E-2</v>
      </c>
      <c r="S117" t="s">
        <v>37</v>
      </c>
      <c r="T117">
        <v>1</v>
      </c>
      <c r="U117">
        <v>0</v>
      </c>
      <c r="V117">
        <v>0</v>
      </c>
      <c r="W117">
        <v>5</v>
      </c>
      <c r="X117">
        <v>6</v>
      </c>
    </row>
    <row r="118" spans="2:24" x14ac:dyDescent="0.25">
      <c r="R118" t="s">
        <v>2</v>
      </c>
      <c r="T118">
        <v>381</v>
      </c>
      <c r="U118">
        <v>411</v>
      </c>
      <c r="V118">
        <v>12</v>
      </c>
      <c r="W118">
        <v>195</v>
      </c>
      <c r="X118">
        <v>999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7F74-86E9-8840-8CC9-B0E8DFE37FA8}">
  <dimension ref="A1:X118"/>
  <sheetViews>
    <sheetView showGridLines="0" workbookViewId="0">
      <selection activeCell="A5" sqref="A5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Elections are conducted, ballots counted, and winners determined without pervasive fraud or manipulation. * 3-point Party Identification Crosstabulation</v>
      </c>
      <c r="R5" s="13" t="s">
        <v>228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0.90909090909090917</v>
      </c>
      <c r="D9" s="17">
        <f>L9+L10</f>
        <v>0.91608391608391604</v>
      </c>
      <c r="E9" s="17">
        <f>M9+M10</f>
        <v>0.89274447949526814</v>
      </c>
      <c r="F9" s="17">
        <f>N9+N10</f>
        <v>0.95652173913043481</v>
      </c>
      <c r="G9" s="17">
        <f>O9+O10</f>
        <v>0.75</v>
      </c>
      <c r="J9" t="s">
        <v>33</v>
      </c>
      <c r="K9" s="18">
        <f>X9/X14</f>
        <v>0.81218781218781222</v>
      </c>
      <c r="L9" s="18">
        <f>T9/T14</f>
        <v>0.79020979020979021</v>
      </c>
      <c r="M9" s="18">
        <f>U9/U14</f>
        <v>0.82018927444794953</v>
      </c>
      <c r="N9" s="18">
        <f>V9/V14</f>
        <v>0.86024844720496896</v>
      </c>
      <c r="O9" s="18">
        <f>W9/W14</f>
        <v>0.65789473684210531</v>
      </c>
      <c r="S9" t="s">
        <v>33</v>
      </c>
      <c r="T9">
        <v>226</v>
      </c>
      <c r="U9">
        <v>260</v>
      </c>
      <c r="V9">
        <v>277</v>
      </c>
      <c r="W9">
        <v>50</v>
      </c>
      <c r="X9">
        <v>813</v>
      </c>
    </row>
    <row r="10" spans="1:24" x14ac:dyDescent="0.25">
      <c r="B10" s="14" t="s">
        <v>39</v>
      </c>
      <c r="C10" s="17">
        <f>K11</f>
        <v>7.5924075924075921E-2</v>
      </c>
      <c r="D10" s="17">
        <f>L11</f>
        <v>6.9930069930069935E-2</v>
      </c>
      <c r="E10" s="17">
        <f>M11</f>
        <v>9.1482649842271294E-2</v>
      </c>
      <c r="F10" s="17">
        <f>N11</f>
        <v>3.7267080745341616E-2</v>
      </c>
      <c r="G10" s="17">
        <f>O11</f>
        <v>0.19736842105263158</v>
      </c>
      <c r="J10" t="s">
        <v>34</v>
      </c>
      <c r="K10" s="18">
        <f>X10/X14</f>
        <v>9.6903096903096897E-2</v>
      </c>
      <c r="L10" s="18">
        <f>T10/T14</f>
        <v>0.12587412587412589</v>
      </c>
      <c r="M10" s="18">
        <f>U10/U14</f>
        <v>7.2555205047318619E-2</v>
      </c>
      <c r="N10" s="18">
        <f>V10/V14</f>
        <v>9.627329192546584E-2</v>
      </c>
      <c r="O10" s="18">
        <f>W10/W14</f>
        <v>9.2105263157894732E-2</v>
      </c>
      <c r="S10" t="s">
        <v>34</v>
      </c>
      <c r="T10">
        <v>36</v>
      </c>
      <c r="U10">
        <v>23</v>
      </c>
      <c r="V10">
        <v>31</v>
      </c>
      <c r="W10">
        <v>7</v>
      </c>
      <c r="X10">
        <v>97</v>
      </c>
    </row>
    <row r="11" spans="1:24" x14ac:dyDescent="0.25">
      <c r="B11" s="14" t="s">
        <v>40</v>
      </c>
      <c r="C11" s="17">
        <f>K12+K13</f>
        <v>1.4985014985014984E-2</v>
      </c>
      <c r="D11" s="17">
        <f>L12+L13</f>
        <v>1.3986013986013986E-2</v>
      </c>
      <c r="E11" s="17">
        <f>M12+M13</f>
        <v>1.5772870662460567E-2</v>
      </c>
      <c r="F11" s="17">
        <f>N12+N13</f>
        <v>6.2111801242236021E-3</v>
      </c>
      <c r="G11" s="17">
        <f>O12+O13</f>
        <v>5.2631578947368418E-2</v>
      </c>
      <c r="J11" t="s">
        <v>35</v>
      </c>
      <c r="K11" s="18">
        <f>X11/X14</f>
        <v>7.5924075924075921E-2</v>
      </c>
      <c r="L11" s="18">
        <f>T11/T14</f>
        <v>6.9930069930069935E-2</v>
      </c>
      <c r="M11" s="18">
        <f>U11/U14</f>
        <v>9.1482649842271294E-2</v>
      </c>
      <c r="N11" s="18">
        <f>V11/V14</f>
        <v>3.7267080745341616E-2</v>
      </c>
      <c r="O11" s="18">
        <f>W11/W14</f>
        <v>0.19736842105263158</v>
      </c>
      <c r="S11" t="s">
        <v>35</v>
      </c>
      <c r="T11">
        <v>20</v>
      </c>
      <c r="U11">
        <v>29</v>
      </c>
      <c r="V11">
        <v>12</v>
      </c>
      <c r="W11">
        <v>15</v>
      </c>
      <c r="X11">
        <v>76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6.993006993006993E-3</v>
      </c>
      <c r="L12" s="18">
        <f>T12/T14</f>
        <v>1.048951048951049E-2</v>
      </c>
      <c r="M12" s="18">
        <f>U12/U14</f>
        <v>3.1545741324921135E-3</v>
      </c>
      <c r="N12" s="18">
        <f>V12/V14</f>
        <v>0</v>
      </c>
      <c r="O12" s="18">
        <f>W12/W14</f>
        <v>3.9473684210526314E-2</v>
      </c>
      <c r="S12" t="s">
        <v>36</v>
      </c>
      <c r="T12">
        <v>3</v>
      </c>
      <c r="U12">
        <v>1</v>
      </c>
      <c r="V12">
        <v>0</v>
      </c>
      <c r="W12">
        <v>3</v>
      </c>
      <c r="X12">
        <v>7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7.992007992007992E-3</v>
      </c>
      <c r="L13" s="18">
        <f>T13/T14</f>
        <v>3.4965034965034965E-3</v>
      </c>
      <c r="M13" s="18">
        <f>U13/U14</f>
        <v>1.2618296529968454E-2</v>
      </c>
      <c r="N13" s="18">
        <f>V13/V14</f>
        <v>6.2111801242236021E-3</v>
      </c>
      <c r="O13" s="18">
        <f>W13/W14</f>
        <v>1.3157894736842105E-2</v>
      </c>
      <c r="S13" t="s">
        <v>37</v>
      </c>
      <c r="T13">
        <v>1</v>
      </c>
      <c r="U13">
        <v>4</v>
      </c>
      <c r="V13">
        <v>2</v>
      </c>
      <c r="W13">
        <v>1</v>
      </c>
      <c r="X13">
        <v>8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317</v>
      </c>
      <c r="V14">
        <v>322</v>
      </c>
      <c r="W14">
        <v>76</v>
      </c>
      <c r="X14">
        <v>1001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Elections are conducted, ballots counted, and winners determined without pervasive fraud or manipulation.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134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0.9080919080919081</v>
      </c>
      <c r="D23" s="17">
        <f>L23+L24</f>
        <v>0.95686274509803926</v>
      </c>
      <c r="E23" s="17">
        <f>M23+M24</f>
        <v>0.89610389610389607</v>
      </c>
      <c r="F23" s="17">
        <f>N23+N24</f>
        <v>0.94900849858356939</v>
      </c>
      <c r="G23" s="17">
        <f>O23+O24</f>
        <v>0.63529411764705879</v>
      </c>
      <c r="J23" t="s">
        <v>33</v>
      </c>
      <c r="K23" s="18">
        <f>X23/X28</f>
        <v>0.81118881118881114</v>
      </c>
      <c r="L23" s="18">
        <f>T23/T28</f>
        <v>0.8666666666666667</v>
      </c>
      <c r="M23" s="18">
        <f>U23/U28</f>
        <v>0.76298701298701299</v>
      </c>
      <c r="N23" s="18">
        <f>V23/V28</f>
        <v>0.88101983002832862</v>
      </c>
      <c r="O23" s="18">
        <f>W23/W28</f>
        <v>0.52941176470588236</v>
      </c>
      <c r="S23" t="s">
        <v>33</v>
      </c>
      <c r="T23">
        <v>221</v>
      </c>
      <c r="U23">
        <v>235</v>
      </c>
      <c r="V23">
        <v>311</v>
      </c>
      <c r="W23">
        <v>45</v>
      </c>
      <c r="X23">
        <v>812</v>
      </c>
    </row>
    <row r="24" spans="1:24" x14ac:dyDescent="0.25">
      <c r="B24" s="14" t="s">
        <v>39</v>
      </c>
      <c r="C24" s="17">
        <f>K25</f>
        <v>7.5924075924075921E-2</v>
      </c>
      <c r="D24" s="17">
        <f>L25</f>
        <v>3.9215686274509803E-2</v>
      </c>
      <c r="E24" s="17">
        <f>M25</f>
        <v>8.7662337662337664E-2</v>
      </c>
      <c r="F24" s="17">
        <f>N25</f>
        <v>3.6827195467422094E-2</v>
      </c>
      <c r="G24" s="17">
        <f>O25</f>
        <v>0.30588235294117649</v>
      </c>
      <c r="J24" t="s">
        <v>34</v>
      </c>
      <c r="K24" s="18">
        <f>X24/X28</f>
        <v>9.6903096903096897E-2</v>
      </c>
      <c r="L24" s="18">
        <f>T24/T28</f>
        <v>9.0196078431372548E-2</v>
      </c>
      <c r="M24" s="18">
        <f>U24/U28</f>
        <v>0.13311688311688311</v>
      </c>
      <c r="N24" s="18">
        <f>V24/V28</f>
        <v>6.79886685552408E-2</v>
      </c>
      <c r="O24" s="18">
        <f>W24/W28</f>
        <v>0.10588235294117647</v>
      </c>
      <c r="S24" t="s">
        <v>34</v>
      </c>
      <c r="T24">
        <v>23</v>
      </c>
      <c r="U24">
        <v>41</v>
      </c>
      <c r="V24">
        <v>24</v>
      </c>
      <c r="W24">
        <v>9</v>
      </c>
      <c r="X24">
        <v>97</v>
      </c>
    </row>
    <row r="25" spans="1:24" x14ac:dyDescent="0.25">
      <c r="B25" s="14" t="s">
        <v>40</v>
      </c>
      <c r="C25" s="17">
        <f>K26+K27</f>
        <v>1.5984015984015984E-2</v>
      </c>
      <c r="D25" s="17">
        <f>L26+L27</f>
        <v>3.9215686274509803E-3</v>
      </c>
      <c r="E25" s="17">
        <f>M26+M27</f>
        <v>1.6233766233766232E-2</v>
      </c>
      <c r="F25" s="17">
        <f>N26+N27</f>
        <v>1.4164305949008499E-2</v>
      </c>
      <c r="G25" s="17">
        <f>O26+O27</f>
        <v>5.8823529411764705E-2</v>
      </c>
      <c r="J25" t="s">
        <v>35</v>
      </c>
      <c r="K25" s="18">
        <f>X25/X28</f>
        <v>7.5924075924075921E-2</v>
      </c>
      <c r="L25" s="18">
        <f>T25/T28</f>
        <v>3.9215686274509803E-2</v>
      </c>
      <c r="M25" s="18">
        <f>U25/U28</f>
        <v>8.7662337662337664E-2</v>
      </c>
      <c r="N25" s="18">
        <f>V25/V28</f>
        <v>3.6827195467422094E-2</v>
      </c>
      <c r="O25" s="18">
        <f>W25/W28</f>
        <v>0.30588235294117649</v>
      </c>
      <c r="S25" t="s">
        <v>35</v>
      </c>
      <c r="T25">
        <v>10</v>
      </c>
      <c r="U25">
        <v>27</v>
      </c>
      <c r="V25">
        <v>13</v>
      </c>
      <c r="W25">
        <v>26</v>
      </c>
      <c r="X25">
        <v>76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6.993006993006993E-3</v>
      </c>
      <c r="L26" s="18">
        <f>T26/T28</f>
        <v>0</v>
      </c>
      <c r="M26" s="18">
        <f>U26/U28</f>
        <v>9.74025974025974E-3</v>
      </c>
      <c r="N26" s="18">
        <f>V26/V28</f>
        <v>8.4985835694051E-3</v>
      </c>
      <c r="O26" s="18">
        <f>W26/W28</f>
        <v>1.1764705882352941E-2</v>
      </c>
      <c r="S26" t="s">
        <v>36</v>
      </c>
      <c r="T26">
        <v>0</v>
      </c>
      <c r="U26">
        <v>3</v>
      </c>
      <c r="V26">
        <v>3</v>
      </c>
      <c r="W26">
        <v>1</v>
      </c>
      <c r="X26">
        <v>7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8.9910089910089919E-3</v>
      </c>
      <c r="L27" s="18">
        <f>T27/T28</f>
        <v>3.9215686274509803E-3</v>
      </c>
      <c r="M27" s="18">
        <f>U27/U28</f>
        <v>6.4935064935064939E-3</v>
      </c>
      <c r="N27" s="18">
        <f>V27/V28</f>
        <v>5.6657223796033997E-3</v>
      </c>
      <c r="O27" s="18">
        <f>W27/W28</f>
        <v>4.7058823529411764E-2</v>
      </c>
      <c r="S27" t="s">
        <v>37</v>
      </c>
      <c r="T27">
        <v>1</v>
      </c>
      <c r="U27">
        <v>2</v>
      </c>
      <c r="V27">
        <v>2</v>
      </c>
      <c r="W27">
        <v>4</v>
      </c>
      <c r="X27">
        <v>9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353</v>
      </c>
      <c r="W28">
        <v>85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Elections are conducted, ballots counted, and winners determined without pervasive fraud or manipulation.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135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0.90990990990990994</v>
      </c>
      <c r="D38" s="17">
        <f>L38+L39</f>
        <v>0.93587786259541983</v>
      </c>
      <c r="E38" s="17">
        <f>M38+M39</f>
        <v>0.87142857142857144</v>
      </c>
      <c r="F38" s="17">
        <f>N38+N39</f>
        <v>0.84328358208955223</v>
      </c>
      <c r="G38" s="17"/>
      <c r="J38" t="s">
        <v>33</v>
      </c>
      <c r="K38" s="18">
        <f>W38/W43</f>
        <v>0.81381381381381379</v>
      </c>
      <c r="L38" s="18">
        <f>T38/T43</f>
        <v>0.85038167938931297</v>
      </c>
      <c r="M38" s="18">
        <f>U38/U43</f>
        <v>0.72857142857142854</v>
      </c>
      <c r="N38" s="18">
        <f>V38/V43</f>
        <v>0.76865671641791045</v>
      </c>
      <c r="O38" s="18"/>
      <c r="S38" t="s">
        <v>33</v>
      </c>
      <c r="T38">
        <v>557</v>
      </c>
      <c r="U38">
        <v>153</v>
      </c>
      <c r="V38">
        <v>103</v>
      </c>
      <c r="W38">
        <v>813</v>
      </c>
    </row>
    <row r="39" spans="1:23" x14ac:dyDescent="0.25">
      <c r="B39" s="14" t="s">
        <v>39</v>
      </c>
      <c r="C39" s="17">
        <f>K40</f>
        <v>7.5075075075075076E-2</v>
      </c>
      <c r="D39" s="17">
        <f>L40</f>
        <v>5.4961832061068701E-2</v>
      </c>
      <c r="E39" s="17">
        <f>M40</f>
        <v>9.5238095238095233E-2</v>
      </c>
      <c r="F39" s="17">
        <f>N40</f>
        <v>0.1417910447761194</v>
      </c>
      <c r="G39" s="17"/>
      <c r="J39" t="s">
        <v>34</v>
      </c>
      <c r="K39" s="18">
        <f>W39/W43</f>
        <v>9.6096096096096095E-2</v>
      </c>
      <c r="L39" s="18">
        <f>T39/T43</f>
        <v>8.5496183206106871E-2</v>
      </c>
      <c r="M39" s="18">
        <f>U39/U43</f>
        <v>0.14285714285714285</v>
      </c>
      <c r="N39" s="18">
        <f>V39/V43</f>
        <v>7.4626865671641784E-2</v>
      </c>
      <c r="O39" s="18"/>
      <c r="S39" t="s">
        <v>34</v>
      </c>
      <c r="T39">
        <v>56</v>
      </c>
      <c r="U39">
        <v>30</v>
      </c>
      <c r="V39">
        <v>10</v>
      </c>
      <c r="W39">
        <v>96</v>
      </c>
    </row>
    <row r="40" spans="1:23" x14ac:dyDescent="0.25">
      <c r="B40" s="14" t="s">
        <v>40</v>
      </c>
      <c r="C40" s="17">
        <f>K41+K42</f>
        <v>1.5015015015015015E-2</v>
      </c>
      <c r="D40" s="17">
        <f>L41+L42</f>
        <v>9.1603053435114507E-3</v>
      </c>
      <c r="E40" s="17">
        <f>M41+M42</f>
        <v>3.3333333333333333E-2</v>
      </c>
      <c r="F40" s="17">
        <f>N41+N42</f>
        <v>1.4925373134328358E-2</v>
      </c>
      <c r="G40" s="17"/>
      <c r="J40" t="s">
        <v>35</v>
      </c>
      <c r="K40" s="18">
        <f>W40/W43</f>
        <v>7.5075075075075076E-2</v>
      </c>
      <c r="L40" s="18">
        <f>T40/T43</f>
        <v>5.4961832061068701E-2</v>
      </c>
      <c r="M40" s="18">
        <f>U40/U43</f>
        <v>9.5238095238095233E-2</v>
      </c>
      <c r="N40" s="18">
        <f>V40/V43</f>
        <v>0.1417910447761194</v>
      </c>
      <c r="O40" s="18"/>
      <c r="S40" t="s">
        <v>35</v>
      </c>
      <c r="T40">
        <v>36</v>
      </c>
      <c r="U40">
        <v>20</v>
      </c>
      <c r="V40">
        <v>19</v>
      </c>
      <c r="W40">
        <v>75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7.0070070070070069E-3</v>
      </c>
      <c r="L41" s="18">
        <f>T41/T43</f>
        <v>4.5801526717557254E-3</v>
      </c>
      <c r="M41" s="18">
        <f>U41/U43</f>
        <v>1.9047619047619049E-2</v>
      </c>
      <c r="N41" s="18">
        <f>V41/V43</f>
        <v>0</v>
      </c>
      <c r="O41" s="18"/>
      <c r="S41" t="s">
        <v>36</v>
      </c>
      <c r="T41">
        <v>3</v>
      </c>
      <c r="U41">
        <v>4</v>
      </c>
      <c r="V41">
        <v>0</v>
      </c>
      <c r="W41">
        <v>7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8.0080080080080079E-3</v>
      </c>
      <c r="L42" s="18">
        <f>T42/T43</f>
        <v>4.5801526717557254E-3</v>
      </c>
      <c r="M42" s="18">
        <f>U42/U43</f>
        <v>1.4285714285714285E-2</v>
      </c>
      <c r="N42" s="18">
        <f>V42/V43</f>
        <v>1.4925373134328358E-2</v>
      </c>
      <c r="O42" s="18"/>
      <c r="S42" t="s">
        <v>37</v>
      </c>
      <c r="T42">
        <v>3</v>
      </c>
      <c r="U42">
        <v>3</v>
      </c>
      <c r="V42">
        <v>2</v>
      </c>
      <c r="W42">
        <v>8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655</v>
      </c>
      <c r="U43">
        <v>210</v>
      </c>
      <c r="V43">
        <v>134</v>
      </c>
      <c r="W43">
        <v>999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3" x14ac:dyDescent="0.25">
      <c r="A49" s="13" t="str">
        <f>R49</f>
        <v>Elections are conducted, ballots counted, and winners determined without pervasive fraud or manipulation.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136</v>
      </c>
    </row>
    <row r="50" spans="1:23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3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  <c r="W51" t="s">
        <v>2</v>
      </c>
    </row>
    <row r="52" spans="1:23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3" x14ac:dyDescent="0.25">
      <c r="B53" s="14" t="s">
        <v>38</v>
      </c>
      <c r="C53" s="17">
        <f>K53+K54</f>
        <v>0.90890890890890885</v>
      </c>
      <c r="D53" s="17">
        <f>L53+L54</f>
        <v>0.91422594142259417</v>
      </c>
      <c r="E53" s="17">
        <f>M53+M54</f>
        <v>0.90403071017274472</v>
      </c>
      <c r="F53" s="17"/>
      <c r="G53" s="17"/>
      <c r="J53" t="s">
        <v>33</v>
      </c>
      <c r="K53" s="18">
        <f>V53/V58</f>
        <v>0.81281281281281281</v>
      </c>
      <c r="L53" s="18">
        <f>T53/T58</f>
        <v>0.80962343096234313</v>
      </c>
      <c r="M53" s="18">
        <f>U53/U58</f>
        <v>0.81573896353166986</v>
      </c>
      <c r="N53" s="18"/>
      <c r="O53" s="18"/>
      <c r="R53" t="s">
        <v>137</v>
      </c>
      <c r="S53" t="s">
        <v>33</v>
      </c>
      <c r="T53">
        <v>387</v>
      </c>
      <c r="U53">
        <v>425</v>
      </c>
      <c r="V53">
        <v>812</v>
      </c>
      <c r="W53">
        <v>813</v>
      </c>
    </row>
    <row r="54" spans="1:23" x14ac:dyDescent="0.25">
      <c r="B54" s="14" t="s">
        <v>39</v>
      </c>
      <c r="C54" s="17">
        <f>K55</f>
        <v>7.6076076076076082E-2</v>
      </c>
      <c r="D54" s="17">
        <f>L55</f>
        <v>6.903765690376569E-2</v>
      </c>
      <c r="E54" s="17">
        <f>M55</f>
        <v>8.253358925143954E-2</v>
      </c>
      <c r="F54" s="17"/>
      <c r="G54" s="17"/>
      <c r="J54" t="s">
        <v>34</v>
      </c>
      <c r="K54" s="18">
        <f>V54/V58</f>
        <v>9.6096096096096095E-2</v>
      </c>
      <c r="L54" s="18">
        <f>T54/T58</f>
        <v>0.10460251046025104</v>
      </c>
      <c r="M54" s="18">
        <f>U54/U58</f>
        <v>8.829174664107485E-2</v>
      </c>
      <c r="N54" s="18"/>
      <c r="O54" s="18"/>
      <c r="S54" t="s">
        <v>34</v>
      </c>
      <c r="T54">
        <v>50</v>
      </c>
      <c r="U54">
        <v>46</v>
      </c>
      <c r="V54">
        <v>96</v>
      </c>
      <c r="W54">
        <v>96</v>
      </c>
    </row>
    <row r="55" spans="1:23" x14ac:dyDescent="0.25">
      <c r="B55" s="14" t="s">
        <v>40</v>
      </c>
      <c r="C55" s="17">
        <f>K56+K57</f>
        <v>1.5015015015015015E-2</v>
      </c>
      <c r="D55" s="17">
        <f>L56+L57</f>
        <v>1.6736401673640166E-2</v>
      </c>
      <c r="E55" s="17">
        <f>M56+M57</f>
        <v>1.3435700575815739E-2</v>
      </c>
      <c r="F55" s="17"/>
      <c r="G55" s="17"/>
      <c r="J55" t="s">
        <v>35</v>
      </c>
      <c r="K55" s="18">
        <f>V55/V58</f>
        <v>7.6076076076076082E-2</v>
      </c>
      <c r="L55" s="18">
        <f>T55/T58</f>
        <v>6.903765690376569E-2</v>
      </c>
      <c r="M55" s="18">
        <f>U55/U58</f>
        <v>8.253358925143954E-2</v>
      </c>
      <c r="N55" s="18"/>
      <c r="O55" s="18"/>
      <c r="S55" t="s">
        <v>35</v>
      </c>
      <c r="T55">
        <v>33</v>
      </c>
      <c r="U55">
        <v>43</v>
      </c>
      <c r="V55">
        <v>76</v>
      </c>
      <c r="W55">
        <v>75</v>
      </c>
    </row>
    <row r="56" spans="1:23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7.0070070070070069E-3</v>
      </c>
      <c r="L56" s="18">
        <f>T56/T58</f>
        <v>8.368200836820083E-3</v>
      </c>
      <c r="M56" s="18">
        <f>U56/U58</f>
        <v>5.7581573896353169E-3</v>
      </c>
      <c r="N56" s="18"/>
      <c r="O56" s="18"/>
      <c r="S56" t="s">
        <v>36</v>
      </c>
      <c r="T56">
        <v>4</v>
      </c>
      <c r="U56">
        <v>3</v>
      </c>
      <c r="V56">
        <v>7</v>
      </c>
      <c r="W56">
        <v>7</v>
      </c>
    </row>
    <row r="57" spans="1:23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8.0080080080080079E-3</v>
      </c>
      <c r="L57" s="18">
        <f>T57/T58</f>
        <v>8.368200836820083E-3</v>
      </c>
      <c r="M57" s="18">
        <f>U57/U58</f>
        <v>7.677543186180422E-3</v>
      </c>
      <c r="N57" s="18"/>
      <c r="O57" s="18"/>
      <c r="S57" t="s">
        <v>37</v>
      </c>
      <c r="T57">
        <v>4</v>
      </c>
      <c r="U57">
        <v>4</v>
      </c>
      <c r="V57">
        <v>8</v>
      </c>
      <c r="W57">
        <v>8</v>
      </c>
    </row>
    <row r="58" spans="1:23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521</v>
      </c>
      <c r="V58">
        <v>999</v>
      </c>
      <c r="W58">
        <v>999</v>
      </c>
    </row>
    <row r="59" spans="1:23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3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3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3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3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3" x14ac:dyDescent="0.25">
      <c r="A64" s="13" t="str">
        <f>R64</f>
        <v>Elections are conducted, ballots counted, and winners determined without pervasive fraud or manipulation.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138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0.90890890890890885</v>
      </c>
      <c r="D68" s="17">
        <f>L68+L69</f>
        <v>0.85000000000000009</v>
      </c>
      <c r="E68" s="17">
        <f>M68+M69</f>
        <v>0.92258064516129035</v>
      </c>
      <c r="F68" s="17">
        <f>N68+N69</f>
        <v>0.96048632218844987</v>
      </c>
      <c r="G68" s="16"/>
      <c r="J68" t="s">
        <v>33</v>
      </c>
      <c r="K68" s="18">
        <f>W68/W73</f>
        <v>0.81281281281281281</v>
      </c>
      <c r="L68" s="18">
        <f>T68/T73</f>
        <v>0.73611111111111116</v>
      </c>
      <c r="M68" s="18">
        <f>U68/U73</f>
        <v>0.82580645161290323</v>
      </c>
      <c r="N68" s="18">
        <f>V68/V73</f>
        <v>0.88449848024316113</v>
      </c>
      <c r="O68" s="18"/>
      <c r="S68" t="s">
        <v>33</v>
      </c>
      <c r="T68">
        <v>265</v>
      </c>
      <c r="U68">
        <v>256</v>
      </c>
      <c r="V68">
        <v>291</v>
      </c>
      <c r="W68">
        <v>812</v>
      </c>
    </row>
    <row r="69" spans="1:23" x14ac:dyDescent="0.25">
      <c r="B69" s="14" t="s">
        <v>39</v>
      </c>
      <c r="C69" s="17">
        <f>K70</f>
        <v>7.6076076076076082E-2</v>
      </c>
      <c r="D69" s="17">
        <f>L70</f>
        <v>0.12222222222222222</v>
      </c>
      <c r="E69" s="17">
        <f>M70</f>
        <v>6.4516129032258063E-2</v>
      </c>
      <c r="F69" s="17">
        <f>N70</f>
        <v>3.64741641337386E-2</v>
      </c>
      <c r="G69" s="16"/>
      <c r="J69" t="s">
        <v>34</v>
      </c>
      <c r="K69" s="18">
        <f>W69/W73</f>
        <v>9.6096096096096095E-2</v>
      </c>
      <c r="L69" s="18">
        <f>T69/T73</f>
        <v>0.11388888888888889</v>
      </c>
      <c r="M69" s="18">
        <f>U69/U73</f>
        <v>9.6774193548387094E-2</v>
      </c>
      <c r="N69" s="18">
        <f>V69/V73</f>
        <v>7.598784194528875E-2</v>
      </c>
      <c r="O69" s="18"/>
      <c r="S69" t="s">
        <v>34</v>
      </c>
      <c r="T69">
        <v>41</v>
      </c>
      <c r="U69">
        <v>30</v>
      </c>
      <c r="V69">
        <v>25</v>
      </c>
      <c r="W69">
        <v>96</v>
      </c>
    </row>
    <row r="70" spans="1:23" x14ac:dyDescent="0.25">
      <c r="B70" s="14" t="s">
        <v>40</v>
      </c>
      <c r="C70" s="17">
        <f>K71+K72</f>
        <v>1.5015015015015015E-2</v>
      </c>
      <c r="D70" s="17">
        <f>L71+L72</f>
        <v>2.7777777777777776E-2</v>
      </c>
      <c r="E70" s="17">
        <f>M71+M72</f>
        <v>1.2903225806451613E-2</v>
      </c>
      <c r="F70" s="17">
        <f>N71+N72</f>
        <v>3.0395136778115501E-3</v>
      </c>
      <c r="G70" s="16"/>
      <c r="J70" t="s">
        <v>35</v>
      </c>
      <c r="K70" s="18">
        <f>W70/W73</f>
        <v>7.6076076076076082E-2</v>
      </c>
      <c r="L70" s="18">
        <f>T70/T73</f>
        <v>0.12222222222222222</v>
      </c>
      <c r="M70" s="18">
        <f>U70/U73</f>
        <v>6.4516129032258063E-2</v>
      </c>
      <c r="N70" s="18">
        <f>V70/V73</f>
        <v>3.64741641337386E-2</v>
      </c>
      <c r="O70" s="18"/>
      <c r="S70" t="s">
        <v>35</v>
      </c>
      <c r="T70">
        <v>44</v>
      </c>
      <c r="U70">
        <v>20</v>
      </c>
      <c r="V70">
        <v>12</v>
      </c>
      <c r="W70">
        <v>76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7.0070070070070069E-3</v>
      </c>
      <c r="L71" s="18">
        <f>T71/T73</f>
        <v>1.1111111111111112E-2</v>
      </c>
      <c r="M71" s="18">
        <f>U71/U73</f>
        <v>9.6774193548387101E-3</v>
      </c>
      <c r="N71" s="18">
        <f>V71/V73</f>
        <v>0</v>
      </c>
      <c r="O71" s="18"/>
      <c r="S71" t="s">
        <v>36</v>
      </c>
      <c r="T71">
        <v>4</v>
      </c>
      <c r="U71">
        <v>3</v>
      </c>
      <c r="V71">
        <v>0</v>
      </c>
      <c r="W71">
        <v>7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8.0080080080080079E-3</v>
      </c>
      <c r="L72" s="18">
        <f>T72/T73</f>
        <v>1.6666666666666666E-2</v>
      </c>
      <c r="M72" s="18">
        <f>U72/U73</f>
        <v>3.2258064516129032E-3</v>
      </c>
      <c r="N72" s="18">
        <f>V72/V73</f>
        <v>3.0395136778115501E-3</v>
      </c>
      <c r="O72" s="18"/>
      <c r="S72" t="s">
        <v>37</v>
      </c>
      <c r="T72">
        <v>6</v>
      </c>
      <c r="U72">
        <v>1</v>
      </c>
      <c r="V72">
        <v>1</v>
      </c>
      <c r="W72">
        <v>8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360</v>
      </c>
      <c r="U73">
        <v>310</v>
      </c>
      <c r="V73">
        <v>329</v>
      </c>
      <c r="W73">
        <v>999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0.90872617853560678</v>
      </c>
      <c r="D83" s="17">
        <f>L83+L84</f>
        <v>0.91785714285714282</v>
      </c>
      <c r="E83" s="17">
        <f>M83+M84</f>
        <v>0.93486590038314177</v>
      </c>
      <c r="F83" s="17">
        <f>N83+N84</f>
        <v>0.88888888888888884</v>
      </c>
      <c r="G83" s="17">
        <f>O83+O84</f>
        <v>0.88725490196078427</v>
      </c>
      <c r="J83" t="s">
        <v>33</v>
      </c>
      <c r="K83" s="18">
        <f>X83/X88</f>
        <v>0.81243731193580737</v>
      </c>
      <c r="L83" s="18">
        <f>T83/T88</f>
        <v>0.82499999999999996</v>
      </c>
      <c r="M83" s="18">
        <f>U83/U88</f>
        <v>0.8122605363984674</v>
      </c>
      <c r="N83" s="18">
        <f>V83/V88</f>
        <v>0.81746031746031744</v>
      </c>
      <c r="O83" s="18">
        <f>W83/W88</f>
        <v>0.78921568627450978</v>
      </c>
      <c r="S83" t="s">
        <v>33</v>
      </c>
      <c r="T83">
        <v>231</v>
      </c>
      <c r="U83">
        <v>212</v>
      </c>
      <c r="V83">
        <v>206</v>
      </c>
      <c r="W83">
        <v>161</v>
      </c>
      <c r="X83">
        <v>810</v>
      </c>
    </row>
    <row r="84" spans="1:24" x14ac:dyDescent="0.25">
      <c r="B84" s="14" t="s">
        <v>39</v>
      </c>
      <c r="C84" s="17">
        <f>K85</f>
        <v>7.5225677031093285E-2</v>
      </c>
      <c r="D84" s="17">
        <f>L85</f>
        <v>6.4285714285714279E-2</v>
      </c>
      <c r="E84" s="17">
        <f>M85</f>
        <v>5.3639846743295021E-2</v>
      </c>
      <c r="F84" s="17">
        <f>N85</f>
        <v>9.1269841269841265E-2</v>
      </c>
      <c r="G84" s="17">
        <f>O85</f>
        <v>9.8039215686274508E-2</v>
      </c>
      <c r="J84" t="s">
        <v>34</v>
      </c>
      <c r="K84" s="18">
        <f>X84/X88</f>
        <v>9.6288866599799391E-2</v>
      </c>
      <c r="L84" s="18">
        <f>T84/T88</f>
        <v>9.285714285714286E-2</v>
      </c>
      <c r="M84" s="18">
        <f>U84/U88</f>
        <v>0.12260536398467432</v>
      </c>
      <c r="N84" s="18">
        <f>V84/V88</f>
        <v>7.1428571428571425E-2</v>
      </c>
      <c r="O84" s="18">
        <f>W84/W88</f>
        <v>9.8039215686274508E-2</v>
      </c>
      <c r="S84" t="s">
        <v>34</v>
      </c>
      <c r="T84">
        <v>26</v>
      </c>
      <c r="U84">
        <v>32</v>
      </c>
      <c r="V84">
        <v>18</v>
      </c>
      <c r="W84">
        <v>20</v>
      </c>
      <c r="X84">
        <v>96</v>
      </c>
    </row>
    <row r="85" spans="1:24" x14ac:dyDescent="0.25">
      <c r="B85" s="14" t="s">
        <v>40</v>
      </c>
      <c r="C85" s="17">
        <f>K86+K87</f>
        <v>1.60481444332999E-2</v>
      </c>
      <c r="D85" s="17">
        <f>L86+L87</f>
        <v>1.7857142857142856E-2</v>
      </c>
      <c r="E85" s="17">
        <f>M86+M87</f>
        <v>1.1494252873563218E-2</v>
      </c>
      <c r="F85" s="17">
        <f>N86+N87</f>
        <v>1.984126984126984E-2</v>
      </c>
      <c r="G85" s="17">
        <f>O86+O87</f>
        <v>1.4705882352941176E-2</v>
      </c>
      <c r="J85" t="s">
        <v>35</v>
      </c>
      <c r="K85" s="18">
        <f>X85/X88</f>
        <v>7.5225677031093285E-2</v>
      </c>
      <c r="L85" s="18">
        <f>T85/T88</f>
        <v>6.4285714285714279E-2</v>
      </c>
      <c r="M85" s="18">
        <f>U85/U88</f>
        <v>5.3639846743295021E-2</v>
      </c>
      <c r="N85" s="18">
        <f>V85/V88</f>
        <v>9.1269841269841265E-2</v>
      </c>
      <c r="O85" s="18">
        <f>W85/W88</f>
        <v>9.8039215686274508E-2</v>
      </c>
      <c r="S85" t="s">
        <v>35</v>
      </c>
      <c r="T85">
        <v>18</v>
      </c>
      <c r="U85">
        <v>14</v>
      </c>
      <c r="V85">
        <v>23</v>
      </c>
      <c r="W85">
        <v>20</v>
      </c>
      <c r="X85">
        <v>75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7.0210631895687063E-3</v>
      </c>
      <c r="L86" s="18">
        <f>T86/T88</f>
        <v>1.4285714285714285E-2</v>
      </c>
      <c r="M86" s="18">
        <f>U86/U88</f>
        <v>1.1494252873563218E-2</v>
      </c>
      <c r="N86" s="18">
        <f>V86/V88</f>
        <v>0</v>
      </c>
      <c r="O86" s="18">
        <f>W86/W88</f>
        <v>0</v>
      </c>
      <c r="S86" t="s">
        <v>36</v>
      </c>
      <c r="T86">
        <v>4</v>
      </c>
      <c r="U86">
        <v>3</v>
      </c>
      <c r="V86">
        <v>0</v>
      </c>
      <c r="W86">
        <v>0</v>
      </c>
      <c r="X86">
        <v>7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9.0270812437311942E-3</v>
      </c>
      <c r="L87" s="18">
        <f>T87/T88</f>
        <v>3.5714285714285713E-3</v>
      </c>
      <c r="M87" s="18">
        <f>U87/U88</f>
        <v>0</v>
      </c>
      <c r="N87" s="18">
        <f>V87/V88</f>
        <v>1.984126984126984E-2</v>
      </c>
      <c r="O87" s="18">
        <f>W87/W88</f>
        <v>1.4705882352941176E-2</v>
      </c>
      <c r="S87" t="s">
        <v>37</v>
      </c>
      <c r="T87">
        <v>1</v>
      </c>
      <c r="U87">
        <v>0</v>
      </c>
      <c r="V87">
        <v>5</v>
      </c>
      <c r="W87">
        <v>3</v>
      </c>
      <c r="X87">
        <v>9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280</v>
      </c>
      <c r="U88">
        <v>261</v>
      </c>
      <c r="V88">
        <v>252</v>
      </c>
      <c r="W88">
        <v>204</v>
      </c>
      <c r="X88">
        <v>997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Elections are conducted, ballots counted, and winners determined without pervasive fraud or manipulation.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139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0.90909090909090917</v>
      </c>
      <c r="D98" s="17">
        <f>L98+L99</f>
        <v>0.977491961414791</v>
      </c>
      <c r="E98" s="17">
        <f>M98+M99</f>
        <v>0.9031007751937985</v>
      </c>
      <c r="F98" s="17">
        <f>N98+N99</f>
        <v>0.86342592592592593</v>
      </c>
      <c r="G98" s="16"/>
      <c r="J98" t="s">
        <v>33</v>
      </c>
      <c r="K98" s="18">
        <f>W98/W103</f>
        <v>0.81218781218781222</v>
      </c>
      <c r="L98" s="18">
        <f>T98/T103</f>
        <v>0.932475884244373</v>
      </c>
      <c r="M98" s="18">
        <f>U98/U103</f>
        <v>0.8294573643410853</v>
      </c>
      <c r="N98" s="18">
        <f>V98/V103</f>
        <v>0.71527777777777779</v>
      </c>
      <c r="O98" s="18"/>
      <c r="S98" t="s">
        <v>33</v>
      </c>
      <c r="T98">
        <v>290</v>
      </c>
      <c r="U98">
        <v>214</v>
      </c>
      <c r="V98">
        <v>309</v>
      </c>
      <c r="W98">
        <v>813</v>
      </c>
    </row>
    <row r="99" spans="1:24" x14ac:dyDescent="0.25">
      <c r="B99" s="14" t="s">
        <v>39</v>
      </c>
      <c r="C99" s="17">
        <f>K100</f>
        <v>7.5924075924075921E-2</v>
      </c>
      <c r="D99" s="17">
        <f>L100</f>
        <v>1.9292604501607719E-2</v>
      </c>
      <c r="E99" s="17">
        <f>M100</f>
        <v>8.1395348837209308E-2</v>
      </c>
      <c r="F99" s="17">
        <f>N100</f>
        <v>0.11342592592592593</v>
      </c>
      <c r="G99" s="16"/>
      <c r="J99" t="s">
        <v>34</v>
      </c>
      <c r="K99" s="18">
        <f>W99/W103</f>
        <v>9.6903096903096897E-2</v>
      </c>
      <c r="L99" s="18">
        <f>T99/T103</f>
        <v>4.5016077170418008E-2</v>
      </c>
      <c r="M99" s="18">
        <f>U99/U103</f>
        <v>7.3643410852713184E-2</v>
      </c>
      <c r="N99" s="18">
        <f>V99/V103</f>
        <v>0.14814814814814814</v>
      </c>
      <c r="O99" s="18"/>
      <c r="S99" t="s">
        <v>34</v>
      </c>
      <c r="T99">
        <v>14</v>
      </c>
      <c r="U99">
        <v>19</v>
      </c>
      <c r="V99">
        <v>64</v>
      </c>
      <c r="W99">
        <v>97</v>
      </c>
    </row>
    <row r="100" spans="1:24" x14ac:dyDescent="0.25">
      <c r="B100" s="14" t="s">
        <v>40</v>
      </c>
      <c r="C100" s="17">
        <f>K101+K102</f>
        <v>1.4985014985014984E-2</v>
      </c>
      <c r="D100" s="17">
        <f>L101+L102</f>
        <v>3.2154340836012861E-3</v>
      </c>
      <c r="E100" s="17">
        <f>M101+M102</f>
        <v>1.5503875968992248E-2</v>
      </c>
      <c r="F100" s="17">
        <f>N101+N102</f>
        <v>2.3148148148148147E-2</v>
      </c>
      <c r="G100" s="16"/>
      <c r="J100" t="s">
        <v>35</v>
      </c>
      <c r="K100" s="18">
        <f>W100/W103</f>
        <v>7.5924075924075921E-2</v>
      </c>
      <c r="L100" s="18">
        <f>T100/T103</f>
        <v>1.9292604501607719E-2</v>
      </c>
      <c r="M100" s="18">
        <f>U100/U103</f>
        <v>8.1395348837209308E-2</v>
      </c>
      <c r="N100" s="18">
        <f>V100/V103</f>
        <v>0.11342592592592593</v>
      </c>
      <c r="O100" s="18"/>
      <c r="S100" t="s">
        <v>35</v>
      </c>
      <c r="T100">
        <v>6</v>
      </c>
      <c r="U100">
        <v>21</v>
      </c>
      <c r="V100">
        <v>49</v>
      </c>
      <c r="W100">
        <v>76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6.993006993006993E-3</v>
      </c>
      <c r="L101" s="18">
        <f>T101/T103</f>
        <v>0</v>
      </c>
      <c r="M101" s="18">
        <f>U101/U103</f>
        <v>1.1627906976744186E-2</v>
      </c>
      <c r="N101" s="18">
        <f>V101/V103</f>
        <v>9.2592592592592587E-3</v>
      </c>
      <c r="O101" s="18"/>
      <c r="S101" t="s">
        <v>36</v>
      </c>
      <c r="T101">
        <v>0</v>
      </c>
      <c r="U101">
        <v>3</v>
      </c>
      <c r="V101">
        <v>4</v>
      </c>
      <c r="W101">
        <v>7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7.992007992007992E-3</v>
      </c>
      <c r="L102" s="18">
        <f>T102/T103</f>
        <v>3.2154340836012861E-3</v>
      </c>
      <c r="M102" s="18">
        <f>U102/U103</f>
        <v>3.875968992248062E-3</v>
      </c>
      <c r="N102" s="18">
        <f>V102/V103</f>
        <v>1.3888888888888888E-2</v>
      </c>
      <c r="O102" s="18"/>
      <c r="S102" t="s">
        <v>37</v>
      </c>
      <c r="T102">
        <v>1</v>
      </c>
      <c r="U102">
        <v>1</v>
      </c>
      <c r="V102">
        <v>6</v>
      </c>
      <c r="W102">
        <v>8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311</v>
      </c>
      <c r="U103">
        <v>258</v>
      </c>
      <c r="V103">
        <v>432</v>
      </c>
      <c r="W103">
        <v>1001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Elections are conducted, ballots counted, and winners determined without pervasive fraud or manipulation.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140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0.90890890890890885</v>
      </c>
      <c r="D113" s="17">
        <f>L113+L114</f>
        <v>0.94764397905759168</v>
      </c>
      <c r="E113" s="17">
        <f>M113+M114</f>
        <v>0.94890510948905105</v>
      </c>
      <c r="F113" s="17">
        <f>N113+N114</f>
        <v>1</v>
      </c>
      <c r="G113" s="17">
        <f>O113+O114</f>
        <v>0.74226804123711343</v>
      </c>
      <c r="J113" t="s">
        <v>33</v>
      </c>
      <c r="K113" s="18">
        <f>X113/X118</f>
        <v>0.81281281281281281</v>
      </c>
      <c r="L113" s="18">
        <f>T113/T118</f>
        <v>0.87172774869109948</v>
      </c>
      <c r="M113" s="18">
        <f>U113/U118</f>
        <v>0.85644768856447684</v>
      </c>
      <c r="N113" s="18">
        <f>V113/V118</f>
        <v>0.91666666666666663</v>
      </c>
      <c r="O113" s="18">
        <f>W113/W118</f>
        <v>0.59793814432989689</v>
      </c>
      <c r="S113" t="s">
        <v>33</v>
      </c>
      <c r="T113">
        <v>333</v>
      </c>
      <c r="U113">
        <v>352</v>
      </c>
      <c r="V113">
        <v>11</v>
      </c>
      <c r="W113">
        <v>116</v>
      </c>
      <c r="X113">
        <v>812</v>
      </c>
    </row>
    <row r="114" spans="2:24" x14ac:dyDescent="0.25">
      <c r="B114" s="14" t="s">
        <v>39</v>
      </c>
      <c r="C114" s="17">
        <f>K115</f>
        <v>7.6076076076076082E-2</v>
      </c>
      <c r="D114" s="17">
        <f>L115</f>
        <v>4.9738219895287955E-2</v>
      </c>
      <c r="E114" s="17">
        <f>M115</f>
        <v>4.3795620437956206E-2</v>
      </c>
      <c r="F114" s="17">
        <f>N115</f>
        <v>0</v>
      </c>
      <c r="G114" s="17">
        <f>O115</f>
        <v>0.20103092783505155</v>
      </c>
      <c r="J114" t="s">
        <v>34</v>
      </c>
      <c r="K114" s="18">
        <f>X114/X118</f>
        <v>9.6096096096096095E-2</v>
      </c>
      <c r="L114" s="18">
        <f>T114/T118</f>
        <v>7.5916230366492143E-2</v>
      </c>
      <c r="M114" s="18">
        <f>U114/U118</f>
        <v>9.2457420924574207E-2</v>
      </c>
      <c r="N114" s="18">
        <f>V114/V118</f>
        <v>8.3333333333333329E-2</v>
      </c>
      <c r="O114" s="18">
        <f>W114/W118</f>
        <v>0.14432989690721648</v>
      </c>
      <c r="S114" t="s">
        <v>34</v>
      </c>
      <c r="T114">
        <v>29</v>
      </c>
      <c r="U114">
        <v>38</v>
      </c>
      <c r="V114">
        <v>1</v>
      </c>
      <c r="W114">
        <v>28</v>
      </c>
      <c r="X114">
        <v>96</v>
      </c>
    </row>
    <row r="115" spans="2:24" x14ac:dyDescent="0.25">
      <c r="B115" s="14" t="s">
        <v>40</v>
      </c>
      <c r="C115" s="17">
        <f>K116+K117</f>
        <v>1.5015015015015015E-2</v>
      </c>
      <c r="D115" s="17">
        <f>L116+L117</f>
        <v>2.617801047120419E-3</v>
      </c>
      <c r="E115" s="17">
        <f>M116+M117</f>
        <v>7.2992700729927005E-3</v>
      </c>
      <c r="F115" s="17">
        <f>N116+N117</f>
        <v>0</v>
      </c>
      <c r="G115" s="17">
        <f>O116+O117</f>
        <v>5.6701030927835044E-2</v>
      </c>
      <c r="J115" t="s">
        <v>35</v>
      </c>
      <c r="K115" s="18">
        <f>X115/X118</f>
        <v>7.6076076076076082E-2</v>
      </c>
      <c r="L115" s="18">
        <f>T115/T118</f>
        <v>4.9738219895287955E-2</v>
      </c>
      <c r="M115" s="18">
        <f>U115/U118</f>
        <v>4.3795620437956206E-2</v>
      </c>
      <c r="N115" s="18">
        <f>V115/V118</f>
        <v>0</v>
      </c>
      <c r="O115" s="18">
        <f>W115/W118</f>
        <v>0.20103092783505155</v>
      </c>
      <c r="S115" t="s">
        <v>35</v>
      </c>
      <c r="T115">
        <v>19</v>
      </c>
      <c r="U115">
        <v>18</v>
      </c>
      <c r="V115">
        <v>0</v>
      </c>
      <c r="W115">
        <v>39</v>
      </c>
      <c r="X115">
        <v>76</v>
      </c>
    </row>
    <row r="116" spans="2:24" x14ac:dyDescent="0.25">
      <c r="J116" t="s">
        <v>36</v>
      </c>
      <c r="K116" s="18">
        <f>X116/X118</f>
        <v>7.0070070070070069E-3</v>
      </c>
      <c r="L116" s="18">
        <f>T116/T118</f>
        <v>0</v>
      </c>
      <c r="M116" s="18">
        <f>U116/U118</f>
        <v>7.2992700729927005E-3</v>
      </c>
      <c r="N116" s="18">
        <f>V116/V118</f>
        <v>0</v>
      </c>
      <c r="O116" s="18">
        <f>W116/W118</f>
        <v>2.0618556701030927E-2</v>
      </c>
      <c r="S116" t="s">
        <v>36</v>
      </c>
      <c r="T116">
        <v>0</v>
      </c>
      <c r="U116">
        <v>3</v>
      </c>
      <c r="V116">
        <v>0</v>
      </c>
      <c r="W116">
        <v>4</v>
      </c>
      <c r="X116">
        <v>7</v>
      </c>
    </row>
    <row r="117" spans="2:24" x14ac:dyDescent="0.25">
      <c r="J117" t="s">
        <v>37</v>
      </c>
      <c r="K117" s="18">
        <f>X117/X118</f>
        <v>8.0080080080080079E-3</v>
      </c>
      <c r="L117" s="18">
        <f>T117/T118</f>
        <v>2.617801047120419E-3</v>
      </c>
      <c r="M117" s="18">
        <f>U117/U118</f>
        <v>0</v>
      </c>
      <c r="N117" s="18">
        <f>V117/V118</f>
        <v>0</v>
      </c>
      <c r="O117" s="18">
        <f>W117/W118</f>
        <v>3.608247422680412E-2</v>
      </c>
      <c r="S117" t="s">
        <v>37</v>
      </c>
      <c r="T117">
        <v>1</v>
      </c>
      <c r="U117">
        <v>0</v>
      </c>
      <c r="V117">
        <v>0</v>
      </c>
      <c r="W117">
        <v>7</v>
      </c>
      <c r="X117">
        <v>8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194</v>
      </c>
      <c r="X118">
        <v>999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9B31-938B-D44F-BEB2-AD7AE5FB8828}">
  <dimension ref="A1:X118"/>
  <sheetViews>
    <sheetView showGridLines="0" topLeftCell="H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All votes have equal impact on election outcomes. * 3-point Party Identification Crosstabulation</v>
      </c>
      <c r="R5" s="13" t="s">
        <v>230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0.90718562874251496</v>
      </c>
      <c r="D9" s="17">
        <f>L9+L10</f>
        <v>0.9233449477351916</v>
      </c>
      <c r="E9" s="17">
        <f>M9+M10</f>
        <v>0.90851735015772861</v>
      </c>
      <c r="F9" s="17">
        <f>N9+N10</f>
        <v>0.90372670807453415</v>
      </c>
      <c r="G9" s="17">
        <f>O9+O10</f>
        <v>0.85526315789473695</v>
      </c>
      <c r="J9" t="s">
        <v>33</v>
      </c>
      <c r="K9" s="18">
        <f>X9/X14</f>
        <v>0.74051896207584833</v>
      </c>
      <c r="L9" s="18">
        <f>T9/T14</f>
        <v>0.77700348432055744</v>
      </c>
      <c r="M9" s="18">
        <f>U9/U14</f>
        <v>0.77287066246056779</v>
      </c>
      <c r="N9" s="18">
        <f>V9/V14</f>
        <v>0.69565217391304346</v>
      </c>
      <c r="O9" s="18">
        <f>W9/W14</f>
        <v>0.65789473684210531</v>
      </c>
      <c r="S9" t="s">
        <v>33</v>
      </c>
      <c r="T9">
        <v>223</v>
      </c>
      <c r="U9">
        <v>245</v>
      </c>
      <c r="V9">
        <v>224</v>
      </c>
      <c r="W9">
        <v>50</v>
      </c>
      <c r="X9">
        <v>742</v>
      </c>
    </row>
    <row r="10" spans="1:24" x14ac:dyDescent="0.25">
      <c r="B10" s="14" t="s">
        <v>39</v>
      </c>
      <c r="C10" s="17">
        <f>K11</f>
        <v>7.2854291417165665E-2</v>
      </c>
      <c r="D10" s="17">
        <f>L11</f>
        <v>5.9233449477351915E-2</v>
      </c>
      <c r="E10" s="17">
        <f>M11</f>
        <v>6.9400630914826497E-2</v>
      </c>
      <c r="F10" s="17">
        <f>N11</f>
        <v>7.7639751552795025E-2</v>
      </c>
      <c r="G10" s="17">
        <f>O11</f>
        <v>0.11842105263157894</v>
      </c>
      <c r="J10" t="s">
        <v>34</v>
      </c>
      <c r="K10" s="18">
        <f>X10/X14</f>
        <v>0.16666666666666666</v>
      </c>
      <c r="L10" s="18">
        <f>T10/T14</f>
        <v>0.14634146341463414</v>
      </c>
      <c r="M10" s="18">
        <f>U10/U14</f>
        <v>0.13564668769716087</v>
      </c>
      <c r="N10" s="18">
        <f>V10/V14</f>
        <v>0.20807453416149069</v>
      </c>
      <c r="O10" s="18">
        <f>W10/W14</f>
        <v>0.19736842105263158</v>
      </c>
      <c r="S10" t="s">
        <v>34</v>
      </c>
      <c r="T10">
        <v>42</v>
      </c>
      <c r="U10">
        <v>43</v>
      </c>
      <c r="V10">
        <v>67</v>
      </c>
      <c r="W10">
        <v>15</v>
      </c>
      <c r="X10">
        <v>167</v>
      </c>
    </row>
    <row r="11" spans="1:24" x14ac:dyDescent="0.25">
      <c r="B11" s="14" t="s">
        <v>40</v>
      </c>
      <c r="C11" s="17">
        <f>K12+K13</f>
        <v>1.9960079840319361E-2</v>
      </c>
      <c r="D11" s="17">
        <f>L12+L13</f>
        <v>1.7421602787456445E-2</v>
      </c>
      <c r="E11" s="17">
        <f>M12+M13</f>
        <v>2.2082018927444793E-2</v>
      </c>
      <c r="F11" s="17">
        <f>N12+N13</f>
        <v>1.8633540372670808E-2</v>
      </c>
      <c r="G11" s="17">
        <f>O12+O13</f>
        <v>2.6315789473684209E-2</v>
      </c>
      <c r="J11" t="s">
        <v>35</v>
      </c>
      <c r="K11" s="18">
        <f>X11/X14</f>
        <v>7.2854291417165665E-2</v>
      </c>
      <c r="L11" s="18">
        <f>T11/T14</f>
        <v>5.9233449477351915E-2</v>
      </c>
      <c r="M11" s="18">
        <f>U11/U14</f>
        <v>6.9400630914826497E-2</v>
      </c>
      <c r="N11" s="18">
        <f>V11/V14</f>
        <v>7.7639751552795025E-2</v>
      </c>
      <c r="O11" s="18">
        <f>W11/W14</f>
        <v>0.11842105263157894</v>
      </c>
      <c r="S11" t="s">
        <v>35</v>
      </c>
      <c r="T11">
        <v>17</v>
      </c>
      <c r="U11">
        <v>22</v>
      </c>
      <c r="V11">
        <v>25</v>
      </c>
      <c r="W11">
        <v>9</v>
      </c>
      <c r="X11">
        <v>73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1.1976047904191617E-2</v>
      </c>
      <c r="L12" s="18">
        <f>T12/T14</f>
        <v>1.3937282229965157E-2</v>
      </c>
      <c r="M12" s="18">
        <f>U12/U14</f>
        <v>1.5772870662460567E-2</v>
      </c>
      <c r="N12" s="18">
        <f>V12/V14</f>
        <v>6.2111801242236021E-3</v>
      </c>
      <c r="O12" s="18">
        <f>W12/W14</f>
        <v>1.3157894736842105E-2</v>
      </c>
      <c r="S12" t="s">
        <v>36</v>
      </c>
      <c r="T12">
        <v>4</v>
      </c>
      <c r="U12">
        <v>5</v>
      </c>
      <c r="V12">
        <v>2</v>
      </c>
      <c r="W12">
        <v>1</v>
      </c>
      <c r="X12">
        <v>12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7.9840319361277438E-3</v>
      </c>
      <c r="L13" s="18">
        <f>T13/T14</f>
        <v>3.4843205574912892E-3</v>
      </c>
      <c r="M13" s="18">
        <f>U13/U14</f>
        <v>6.3091482649842269E-3</v>
      </c>
      <c r="N13" s="18">
        <f>V13/V14</f>
        <v>1.2422360248447204E-2</v>
      </c>
      <c r="O13" s="18">
        <f>W13/W14</f>
        <v>1.3157894736842105E-2</v>
      </c>
      <c r="S13" t="s">
        <v>37</v>
      </c>
      <c r="T13">
        <v>1</v>
      </c>
      <c r="U13">
        <v>2</v>
      </c>
      <c r="V13">
        <v>4</v>
      </c>
      <c r="W13">
        <v>1</v>
      </c>
      <c r="X13">
        <v>8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317</v>
      </c>
      <c r="V14">
        <v>322</v>
      </c>
      <c r="W14">
        <v>76</v>
      </c>
      <c r="X14">
        <v>1002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All votes have equal impact on election outcomes.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141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0.9069069069069069</v>
      </c>
      <c r="D23" s="17">
        <f>L23+L24</f>
        <v>0.96078431372549011</v>
      </c>
      <c r="E23" s="17">
        <f>M23+M24</f>
        <v>0.89285714285714279</v>
      </c>
      <c r="F23" s="17">
        <f>N23+N24</f>
        <v>0.90625</v>
      </c>
      <c r="G23" s="17">
        <f>O23+O24</f>
        <v>0.79761904761904767</v>
      </c>
      <c r="J23" t="s">
        <v>33</v>
      </c>
      <c r="K23" s="18">
        <f>X23/X28</f>
        <v>0.74174174174174179</v>
      </c>
      <c r="L23" s="18">
        <f>T23/T28</f>
        <v>0.82745098039215681</v>
      </c>
      <c r="M23" s="18">
        <f>U23/U28</f>
        <v>0.72402597402597402</v>
      </c>
      <c r="N23" s="18">
        <f>V23/V28</f>
        <v>0.73011363636363635</v>
      </c>
      <c r="O23" s="18">
        <f>W23/W28</f>
        <v>0.59523809523809523</v>
      </c>
      <c r="S23" t="s">
        <v>33</v>
      </c>
      <c r="T23">
        <v>211</v>
      </c>
      <c r="U23">
        <v>223</v>
      </c>
      <c r="V23">
        <v>257</v>
      </c>
      <c r="W23">
        <v>50</v>
      </c>
      <c r="X23">
        <v>741</v>
      </c>
    </row>
    <row r="24" spans="1:24" x14ac:dyDescent="0.25">
      <c r="B24" s="14" t="s">
        <v>39</v>
      </c>
      <c r="C24" s="17">
        <f>K25</f>
        <v>7.3073073073073078E-2</v>
      </c>
      <c r="D24" s="17">
        <f>L25</f>
        <v>2.7450980392156862E-2</v>
      </c>
      <c r="E24" s="17">
        <f>M25</f>
        <v>8.1168831168831168E-2</v>
      </c>
      <c r="F24" s="17">
        <f>N25</f>
        <v>8.2386363636363633E-2</v>
      </c>
      <c r="G24" s="17">
        <f>O25</f>
        <v>0.14285714285714285</v>
      </c>
      <c r="J24" t="s">
        <v>34</v>
      </c>
      <c r="K24" s="18">
        <f>X24/X28</f>
        <v>0.16516516516516516</v>
      </c>
      <c r="L24" s="18">
        <f>T24/T28</f>
        <v>0.13333333333333333</v>
      </c>
      <c r="M24" s="18">
        <f>U24/U28</f>
        <v>0.16883116883116883</v>
      </c>
      <c r="N24" s="18">
        <f>V24/V28</f>
        <v>0.17613636363636365</v>
      </c>
      <c r="O24" s="18">
        <f>W24/W28</f>
        <v>0.20238095238095238</v>
      </c>
      <c r="S24" t="s">
        <v>34</v>
      </c>
      <c r="T24">
        <v>34</v>
      </c>
      <c r="U24">
        <v>52</v>
      </c>
      <c r="V24">
        <v>62</v>
      </c>
      <c r="W24">
        <v>17</v>
      </c>
      <c r="X24">
        <v>165</v>
      </c>
    </row>
    <row r="25" spans="1:24" x14ac:dyDescent="0.25">
      <c r="B25" s="14" t="s">
        <v>40</v>
      </c>
      <c r="C25" s="17">
        <f>K26+K27</f>
        <v>2.002002002002002E-2</v>
      </c>
      <c r="D25" s="17">
        <f>L26+L27</f>
        <v>1.1764705882352941E-2</v>
      </c>
      <c r="E25" s="17">
        <f>M26+M27</f>
        <v>2.5974025974025976E-2</v>
      </c>
      <c r="F25" s="17">
        <f>N26+N27</f>
        <v>1.1363636363636364E-2</v>
      </c>
      <c r="G25" s="17">
        <f>O26+O27</f>
        <v>5.9523809523809521E-2</v>
      </c>
      <c r="J25" t="s">
        <v>35</v>
      </c>
      <c r="K25" s="18">
        <f>X25/X28</f>
        <v>7.3073073073073078E-2</v>
      </c>
      <c r="L25" s="18">
        <f>T25/T28</f>
        <v>2.7450980392156862E-2</v>
      </c>
      <c r="M25" s="18">
        <f>U25/U28</f>
        <v>8.1168831168831168E-2</v>
      </c>
      <c r="N25" s="18">
        <f>V25/V28</f>
        <v>8.2386363636363633E-2</v>
      </c>
      <c r="O25" s="18">
        <f>W25/W28</f>
        <v>0.14285714285714285</v>
      </c>
      <c r="S25" t="s">
        <v>35</v>
      </c>
      <c r="T25">
        <v>7</v>
      </c>
      <c r="U25">
        <v>25</v>
      </c>
      <c r="V25">
        <v>29</v>
      </c>
      <c r="W25">
        <v>12</v>
      </c>
      <c r="X25">
        <v>73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1.2012012012012012E-2</v>
      </c>
      <c r="L26" s="18">
        <f>T26/T28</f>
        <v>0</v>
      </c>
      <c r="M26" s="18">
        <f>U26/U28</f>
        <v>2.2727272727272728E-2</v>
      </c>
      <c r="N26" s="18">
        <f>V26/V28</f>
        <v>2.840909090909091E-3</v>
      </c>
      <c r="O26" s="18">
        <f>W26/W28</f>
        <v>4.7619047619047616E-2</v>
      </c>
      <c r="S26" t="s">
        <v>36</v>
      </c>
      <c r="T26">
        <v>0</v>
      </c>
      <c r="U26">
        <v>7</v>
      </c>
      <c r="V26">
        <v>1</v>
      </c>
      <c r="W26">
        <v>4</v>
      </c>
      <c r="X26">
        <v>12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8.0080080080080079E-3</v>
      </c>
      <c r="L27" s="18">
        <f>T27/T28</f>
        <v>1.1764705882352941E-2</v>
      </c>
      <c r="M27" s="18">
        <f>U27/U28</f>
        <v>3.246753246753247E-3</v>
      </c>
      <c r="N27" s="18">
        <f>V27/V28</f>
        <v>8.5227272727272721E-3</v>
      </c>
      <c r="O27" s="18">
        <f>W27/W28</f>
        <v>1.1904761904761904E-2</v>
      </c>
      <c r="S27" t="s">
        <v>37</v>
      </c>
      <c r="T27">
        <v>3</v>
      </c>
      <c r="U27">
        <v>1</v>
      </c>
      <c r="V27">
        <v>3</v>
      </c>
      <c r="W27">
        <v>1</v>
      </c>
      <c r="X27">
        <v>8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308</v>
      </c>
      <c r="V28">
        <v>352</v>
      </c>
      <c r="W28">
        <v>84</v>
      </c>
      <c r="X28">
        <v>999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All votes have equal impact on election outcomes.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142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0.90700000000000003</v>
      </c>
      <c r="D38" s="17">
        <f>L38+L39</f>
        <v>0.91158536585365857</v>
      </c>
      <c r="E38" s="17">
        <f>M38+M39</f>
        <v>0.89523809523809528</v>
      </c>
      <c r="F38" s="17">
        <f>N38+N39</f>
        <v>0.90298507462686572</v>
      </c>
      <c r="G38" s="17"/>
      <c r="J38" t="s">
        <v>33</v>
      </c>
      <c r="K38" s="18">
        <f>W38/W43</f>
        <v>0.74099999999999999</v>
      </c>
      <c r="L38" s="18">
        <f>T38/T43</f>
        <v>0.75304878048780488</v>
      </c>
      <c r="M38" s="18">
        <f>U38/U43</f>
        <v>0.70476190476190481</v>
      </c>
      <c r="N38" s="18">
        <f>V38/V43</f>
        <v>0.73880597014925375</v>
      </c>
      <c r="O38" s="18"/>
      <c r="S38" t="s">
        <v>33</v>
      </c>
      <c r="T38">
        <v>494</v>
      </c>
      <c r="U38">
        <v>148</v>
      </c>
      <c r="V38">
        <v>99</v>
      </c>
      <c r="W38">
        <v>741</v>
      </c>
    </row>
    <row r="39" spans="1:23" x14ac:dyDescent="0.25">
      <c r="B39" s="14" t="s">
        <v>39</v>
      </c>
      <c r="C39" s="17">
        <f>K40</f>
        <v>7.2999999999999995E-2</v>
      </c>
      <c r="D39" s="17">
        <f>L40</f>
        <v>7.774390243902439E-2</v>
      </c>
      <c r="E39" s="17">
        <f>M40</f>
        <v>6.1904761904761907E-2</v>
      </c>
      <c r="F39" s="17">
        <f>N40</f>
        <v>6.7164179104477612E-2</v>
      </c>
      <c r="G39" s="17"/>
      <c r="J39" t="s">
        <v>34</v>
      </c>
      <c r="K39" s="18">
        <f>W39/W43</f>
        <v>0.16600000000000001</v>
      </c>
      <c r="L39" s="18">
        <f>T39/T43</f>
        <v>0.15853658536585366</v>
      </c>
      <c r="M39" s="18">
        <f>U39/U43</f>
        <v>0.19047619047619047</v>
      </c>
      <c r="N39" s="18">
        <f>V39/V43</f>
        <v>0.16417910447761194</v>
      </c>
      <c r="O39" s="18"/>
      <c r="S39" t="s">
        <v>34</v>
      </c>
      <c r="T39">
        <v>104</v>
      </c>
      <c r="U39">
        <v>40</v>
      </c>
      <c r="V39">
        <v>22</v>
      </c>
      <c r="W39">
        <v>166</v>
      </c>
    </row>
    <row r="40" spans="1:23" x14ac:dyDescent="0.25">
      <c r="B40" s="14" t="s">
        <v>40</v>
      </c>
      <c r="C40" s="17">
        <f>K41+K42</f>
        <v>1.9999999999999997E-2</v>
      </c>
      <c r="D40" s="17">
        <f>L41+L42</f>
        <v>1.0670731707317072E-2</v>
      </c>
      <c r="E40" s="17">
        <f>M41+M42</f>
        <v>4.2857142857142858E-2</v>
      </c>
      <c r="F40" s="17">
        <f>N41+N42</f>
        <v>2.9850746268656716E-2</v>
      </c>
      <c r="G40" s="17"/>
      <c r="J40" t="s">
        <v>35</v>
      </c>
      <c r="K40" s="18">
        <f>W40/W43</f>
        <v>7.2999999999999995E-2</v>
      </c>
      <c r="L40" s="18">
        <f>T40/T43</f>
        <v>7.774390243902439E-2</v>
      </c>
      <c r="M40" s="18">
        <f>U40/U43</f>
        <v>6.1904761904761907E-2</v>
      </c>
      <c r="N40" s="18">
        <f>V40/V43</f>
        <v>6.7164179104477612E-2</v>
      </c>
      <c r="O40" s="18"/>
      <c r="S40" t="s">
        <v>35</v>
      </c>
      <c r="T40">
        <v>51</v>
      </c>
      <c r="U40">
        <v>13</v>
      </c>
      <c r="V40">
        <v>9</v>
      </c>
      <c r="W40">
        <v>73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1.0999999999999999E-2</v>
      </c>
      <c r="L41" s="18">
        <f>T41/T43</f>
        <v>3.0487804878048782E-3</v>
      </c>
      <c r="M41" s="18">
        <f>U41/U43</f>
        <v>3.3333333333333333E-2</v>
      </c>
      <c r="N41" s="18">
        <f>V41/V43</f>
        <v>1.4925373134328358E-2</v>
      </c>
      <c r="O41" s="18"/>
      <c r="S41" t="s">
        <v>36</v>
      </c>
      <c r="T41">
        <v>2</v>
      </c>
      <c r="U41">
        <v>7</v>
      </c>
      <c r="V41">
        <v>2</v>
      </c>
      <c r="W41">
        <v>11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8.9999999999999993E-3</v>
      </c>
      <c r="L42" s="18">
        <f>T42/T43</f>
        <v>7.621951219512195E-3</v>
      </c>
      <c r="M42" s="18">
        <f>U42/U43</f>
        <v>9.5238095238095247E-3</v>
      </c>
      <c r="N42" s="18">
        <f>V42/V43</f>
        <v>1.4925373134328358E-2</v>
      </c>
      <c r="O42" s="18"/>
      <c r="S42" t="s">
        <v>37</v>
      </c>
      <c r="T42">
        <v>5</v>
      </c>
      <c r="U42">
        <v>2</v>
      </c>
      <c r="V42">
        <v>2</v>
      </c>
      <c r="W42">
        <v>9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All votes have equal impact on election outcomes.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143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0.90700000000000003</v>
      </c>
      <c r="D53" s="17">
        <f>L53+L54</f>
        <v>0.89330543933054385</v>
      </c>
      <c r="E53" s="17">
        <f>M53+M54</f>
        <v>0.91954022988505746</v>
      </c>
      <c r="F53" s="17"/>
      <c r="G53" s="17"/>
      <c r="J53" t="s">
        <v>33</v>
      </c>
      <c r="K53" s="18">
        <f>V53/V58</f>
        <v>0.74099999999999999</v>
      </c>
      <c r="L53" s="18">
        <f>T53/T58</f>
        <v>0.70292887029288698</v>
      </c>
      <c r="M53" s="18">
        <f>U53/U58</f>
        <v>0.77586206896551724</v>
      </c>
      <c r="N53" s="18"/>
      <c r="O53" s="18"/>
      <c r="R53" t="s">
        <v>48</v>
      </c>
      <c r="S53" t="s">
        <v>33</v>
      </c>
      <c r="T53">
        <v>336</v>
      </c>
      <c r="U53">
        <v>405</v>
      </c>
      <c r="V53">
        <v>741</v>
      </c>
    </row>
    <row r="54" spans="1:22" x14ac:dyDescent="0.25">
      <c r="B54" s="14" t="s">
        <v>39</v>
      </c>
      <c r="C54" s="17">
        <f>K55</f>
        <v>7.2999999999999995E-2</v>
      </c>
      <c r="D54" s="17">
        <f>L55</f>
        <v>8.5774058577405859E-2</v>
      </c>
      <c r="E54" s="17">
        <f>M55</f>
        <v>6.1302681992337162E-2</v>
      </c>
      <c r="F54" s="17"/>
      <c r="G54" s="17"/>
      <c r="J54" t="s">
        <v>34</v>
      </c>
      <c r="K54" s="18">
        <f>V54/V58</f>
        <v>0.16600000000000001</v>
      </c>
      <c r="L54" s="18">
        <f>T54/T58</f>
        <v>0.1903765690376569</v>
      </c>
      <c r="M54" s="18">
        <f>U54/U58</f>
        <v>0.14367816091954022</v>
      </c>
      <c r="N54" s="18"/>
      <c r="O54" s="18"/>
      <c r="S54" t="s">
        <v>34</v>
      </c>
      <c r="T54">
        <v>91</v>
      </c>
      <c r="U54">
        <v>75</v>
      </c>
      <c r="V54">
        <v>166</v>
      </c>
    </row>
    <row r="55" spans="1:22" x14ac:dyDescent="0.25">
      <c r="B55" s="14" t="s">
        <v>40</v>
      </c>
      <c r="C55" s="17">
        <f>K56+K57</f>
        <v>1.9999999999999997E-2</v>
      </c>
      <c r="D55" s="17">
        <f>L56+L57</f>
        <v>2.0920502092050208E-2</v>
      </c>
      <c r="E55" s="17">
        <f>M56+M57</f>
        <v>1.9157088122605363E-2</v>
      </c>
      <c r="F55" s="17"/>
      <c r="G55" s="17"/>
      <c r="J55" t="s">
        <v>35</v>
      </c>
      <c r="K55" s="18">
        <f>V55/V58</f>
        <v>7.2999999999999995E-2</v>
      </c>
      <c r="L55" s="18">
        <f>T55/T58</f>
        <v>8.5774058577405859E-2</v>
      </c>
      <c r="M55" s="18">
        <f>U55/U58</f>
        <v>6.1302681992337162E-2</v>
      </c>
      <c r="N55" s="18"/>
      <c r="O55" s="18"/>
      <c r="S55" t="s">
        <v>35</v>
      </c>
      <c r="T55">
        <v>41</v>
      </c>
      <c r="U55">
        <v>32</v>
      </c>
      <c r="V55">
        <v>73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1.0999999999999999E-2</v>
      </c>
      <c r="L56" s="18">
        <f>T56/T58</f>
        <v>6.2761506276150627E-3</v>
      </c>
      <c r="M56" s="18">
        <f>U56/U58</f>
        <v>1.532567049808429E-2</v>
      </c>
      <c r="N56" s="18"/>
      <c r="O56" s="18"/>
      <c r="S56" t="s">
        <v>36</v>
      </c>
      <c r="T56">
        <v>3</v>
      </c>
      <c r="U56">
        <v>8</v>
      </c>
      <c r="V56">
        <v>11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8.9999999999999993E-3</v>
      </c>
      <c r="L57" s="18">
        <f>T57/T58</f>
        <v>1.4644351464435146E-2</v>
      </c>
      <c r="M57" s="18">
        <f>U57/U58</f>
        <v>3.8314176245210726E-3</v>
      </c>
      <c r="N57" s="18"/>
      <c r="O57" s="18"/>
      <c r="S57" t="s">
        <v>37</v>
      </c>
      <c r="T57">
        <v>7</v>
      </c>
      <c r="U57">
        <v>2</v>
      </c>
      <c r="V57">
        <v>9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522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All votes have equal impact on election outcomes.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144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0.9069069069069069</v>
      </c>
      <c r="D68" s="17">
        <f>L68+L69</f>
        <v>0.86703601108033235</v>
      </c>
      <c r="E68" s="17">
        <f>M68+M69</f>
        <v>0.92258064516129024</v>
      </c>
      <c r="F68" s="17">
        <f>N68+N69</f>
        <v>0.93597560975609762</v>
      </c>
      <c r="G68" s="16"/>
      <c r="J68" t="s">
        <v>33</v>
      </c>
      <c r="K68" s="18">
        <f>W68/W73</f>
        <v>0.74174174174174179</v>
      </c>
      <c r="L68" s="18">
        <f>T68/T73</f>
        <v>0.67590027700831024</v>
      </c>
      <c r="M68" s="18">
        <f>U68/U73</f>
        <v>0.76129032258064511</v>
      </c>
      <c r="N68" s="18">
        <f>V68/V73</f>
        <v>0.79573170731707321</v>
      </c>
      <c r="O68" s="18"/>
      <c r="S68" t="s">
        <v>33</v>
      </c>
      <c r="T68">
        <v>244</v>
      </c>
      <c r="U68">
        <v>236</v>
      </c>
      <c r="V68">
        <v>261</v>
      </c>
      <c r="W68">
        <v>741</v>
      </c>
    </row>
    <row r="69" spans="1:23" x14ac:dyDescent="0.25">
      <c r="B69" s="14" t="s">
        <v>39</v>
      </c>
      <c r="C69" s="17">
        <f>K70</f>
        <v>7.3073073073073078E-2</v>
      </c>
      <c r="D69" s="17">
        <f>L70</f>
        <v>0.10249307479224377</v>
      </c>
      <c r="E69" s="17">
        <f>M70</f>
        <v>6.1290322580645158E-2</v>
      </c>
      <c r="F69" s="17">
        <f>N70</f>
        <v>5.1829268292682924E-2</v>
      </c>
      <c r="G69" s="16"/>
      <c r="J69" t="s">
        <v>34</v>
      </c>
      <c r="K69" s="18">
        <f>W69/W73</f>
        <v>0.16516516516516516</v>
      </c>
      <c r="L69" s="18">
        <f>T69/T73</f>
        <v>0.19113573407202217</v>
      </c>
      <c r="M69" s="18">
        <f>U69/U73</f>
        <v>0.16129032258064516</v>
      </c>
      <c r="N69" s="18">
        <f>V69/V73</f>
        <v>0.1402439024390244</v>
      </c>
      <c r="O69" s="18"/>
      <c r="S69" t="s">
        <v>34</v>
      </c>
      <c r="T69">
        <v>69</v>
      </c>
      <c r="U69">
        <v>50</v>
      </c>
      <c r="V69">
        <v>46</v>
      </c>
      <c r="W69">
        <v>165</v>
      </c>
    </row>
    <row r="70" spans="1:23" x14ac:dyDescent="0.25">
      <c r="B70" s="14" t="s">
        <v>40</v>
      </c>
      <c r="C70" s="17">
        <f>K71+K72</f>
        <v>2.002002002002002E-2</v>
      </c>
      <c r="D70" s="17">
        <f>L71+L72</f>
        <v>3.0470914127423823E-2</v>
      </c>
      <c r="E70" s="17">
        <f>M71+M72</f>
        <v>1.6129032258064516E-2</v>
      </c>
      <c r="F70" s="17">
        <f>N71+N72</f>
        <v>1.2195121951219513E-2</v>
      </c>
      <c r="G70" s="16"/>
      <c r="J70" t="s">
        <v>35</v>
      </c>
      <c r="K70" s="18">
        <f>W70/W73</f>
        <v>7.3073073073073078E-2</v>
      </c>
      <c r="L70" s="18">
        <f>T70/T73</f>
        <v>0.10249307479224377</v>
      </c>
      <c r="M70" s="18">
        <f>U70/U73</f>
        <v>6.1290322580645158E-2</v>
      </c>
      <c r="N70" s="18">
        <f>V70/V73</f>
        <v>5.1829268292682924E-2</v>
      </c>
      <c r="O70" s="18"/>
      <c r="S70" t="s">
        <v>35</v>
      </c>
      <c r="T70">
        <v>37</v>
      </c>
      <c r="U70">
        <v>19</v>
      </c>
      <c r="V70">
        <v>17</v>
      </c>
      <c r="W70">
        <v>73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1.1011011011011011E-2</v>
      </c>
      <c r="L71" s="18">
        <f>T71/T73</f>
        <v>2.2160664819944598E-2</v>
      </c>
      <c r="M71" s="18">
        <f>U71/U73</f>
        <v>3.2258064516129032E-3</v>
      </c>
      <c r="N71" s="18">
        <f>V71/V73</f>
        <v>6.0975609756097563E-3</v>
      </c>
      <c r="O71" s="18"/>
      <c r="S71" t="s">
        <v>36</v>
      </c>
      <c r="T71">
        <v>8</v>
      </c>
      <c r="U71">
        <v>1</v>
      </c>
      <c r="V71">
        <v>2</v>
      </c>
      <c r="W71">
        <v>11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9.0090090090090089E-3</v>
      </c>
      <c r="L72" s="18">
        <f>T72/T73</f>
        <v>8.3102493074792248E-3</v>
      </c>
      <c r="M72" s="18">
        <f>U72/U73</f>
        <v>1.2903225806451613E-2</v>
      </c>
      <c r="N72" s="18">
        <f>V72/V73</f>
        <v>6.0975609756097563E-3</v>
      </c>
      <c r="O72" s="18"/>
      <c r="S72" t="s">
        <v>37</v>
      </c>
      <c r="T72">
        <v>3</v>
      </c>
      <c r="U72">
        <v>4</v>
      </c>
      <c r="V72">
        <v>2</v>
      </c>
      <c r="W72">
        <v>9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0.90590590590590581</v>
      </c>
      <c r="D83" s="17">
        <f>L83+L84</f>
        <v>0.91134751773049649</v>
      </c>
      <c r="E83" s="17">
        <f>M83+M84</f>
        <v>0.90458015267175573</v>
      </c>
      <c r="F83" s="17">
        <f>N83+N84</f>
        <v>0.90476190476190466</v>
      </c>
      <c r="G83" s="17">
        <f>O83+O84</f>
        <v>0.90147783251231528</v>
      </c>
      <c r="J83" t="s">
        <v>33</v>
      </c>
      <c r="K83" s="18">
        <f>X83/X88</f>
        <v>0.7407407407407407</v>
      </c>
      <c r="L83" s="18">
        <f>T83/T88</f>
        <v>0.78014184397163122</v>
      </c>
      <c r="M83" s="18">
        <f>U83/U88</f>
        <v>0.75572519083969469</v>
      </c>
      <c r="N83" s="18">
        <f>V83/V88</f>
        <v>0.69841269841269837</v>
      </c>
      <c r="O83" s="18">
        <f>W83/W88</f>
        <v>0.71921182266009853</v>
      </c>
      <c r="S83" t="s">
        <v>33</v>
      </c>
      <c r="T83">
        <v>220</v>
      </c>
      <c r="U83">
        <v>198</v>
      </c>
      <c r="V83">
        <v>176</v>
      </c>
      <c r="W83">
        <v>146</v>
      </c>
      <c r="X83">
        <v>740</v>
      </c>
    </row>
    <row r="84" spans="1:24" x14ac:dyDescent="0.25">
      <c r="B84" s="14" t="s">
        <v>39</v>
      </c>
      <c r="C84" s="17">
        <f>K85</f>
        <v>7.3073073073073078E-2</v>
      </c>
      <c r="D84" s="17">
        <f>L85</f>
        <v>7.4468085106382975E-2</v>
      </c>
      <c r="E84" s="17">
        <f>M85</f>
        <v>7.6335877862595422E-2</v>
      </c>
      <c r="F84" s="17">
        <f>N85</f>
        <v>7.5396825396825393E-2</v>
      </c>
      <c r="G84" s="17">
        <f>O85</f>
        <v>6.4039408866995079E-2</v>
      </c>
      <c r="J84" t="s">
        <v>34</v>
      </c>
      <c r="K84" s="18">
        <f>X84/X88</f>
        <v>0.16516516516516516</v>
      </c>
      <c r="L84" s="18">
        <f>T84/T88</f>
        <v>0.13120567375886524</v>
      </c>
      <c r="M84" s="18">
        <f>U84/U88</f>
        <v>0.14885496183206107</v>
      </c>
      <c r="N84" s="18">
        <f>V84/V88</f>
        <v>0.20634920634920634</v>
      </c>
      <c r="O84" s="18">
        <f>W84/W88</f>
        <v>0.18226600985221675</v>
      </c>
      <c r="S84" t="s">
        <v>34</v>
      </c>
      <c r="T84">
        <v>37</v>
      </c>
      <c r="U84">
        <v>39</v>
      </c>
      <c r="V84">
        <v>52</v>
      </c>
      <c r="W84">
        <v>37</v>
      </c>
      <c r="X84">
        <v>165</v>
      </c>
    </row>
    <row r="85" spans="1:24" x14ac:dyDescent="0.25">
      <c r="B85" s="14" t="s">
        <v>40</v>
      </c>
      <c r="C85" s="17">
        <f>K86+K87</f>
        <v>2.1021021021021019E-2</v>
      </c>
      <c r="D85" s="17">
        <f>L86+L87</f>
        <v>1.4184397163120567E-2</v>
      </c>
      <c r="E85" s="17">
        <f>M86+M87</f>
        <v>1.9083969465648856E-2</v>
      </c>
      <c r="F85" s="17">
        <f>N86+N87</f>
        <v>1.984126984126984E-2</v>
      </c>
      <c r="G85" s="17">
        <f>O86+O87</f>
        <v>3.4482758620689655E-2</v>
      </c>
      <c r="J85" t="s">
        <v>35</v>
      </c>
      <c r="K85" s="18">
        <f>X85/X88</f>
        <v>7.3073073073073078E-2</v>
      </c>
      <c r="L85" s="18">
        <f>T85/T88</f>
        <v>7.4468085106382975E-2</v>
      </c>
      <c r="M85" s="18">
        <f>U85/U88</f>
        <v>7.6335877862595422E-2</v>
      </c>
      <c r="N85" s="18">
        <f>V85/V88</f>
        <v>7.5396825396825393E-2</v>
      </c>
      <c r="O85" s="18">
        <f>W85/W88</f>
        <v>6.4039408866995079E-2</v>
      </c>
      <c r="S85" t="s">
        <v>35</v>
      </c>
      <c r="T85">
        <v>21</v>
      </c>
      <c r="U85">
        <v>20</v>
      </c>
      <c r="V85">
        <v>19</v>
      </c>
      <c r="W85">
        <v>13</v>
      </c>
      <c r="X85">
        <v>73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1.2012012012012012E-2</v>
      </c>
      <c r="L86" s="18">
        <f>T86/T88</f>
        <v>7.0921985815602835E-3</v>
      </c>
      <c r="M86" s="18">
        <f>U86/U88</f>
        <v>1.5267175572519083E-2</v>
      </c>
      <c r="N86" s="18">
        <f>V86/V88</f>
        <v>3.968253968253968E-3</v>
      </c>
      <c r="O86" s="18">
        <f>W86/W88</f>
        <v>2.4630541871921183E-2</v>
      </c>
      <c r="S86" t="s">
        <v>36</v>
      </c>
      <c r="T86">
        <v>2</v>
      </c>
      <c r="U86">
        <v>4</v>
      </c>
      <c r="V86">
        <v>1</v>
      </c>
      <c r="W86">
        <v>5</v>
      </c>
      <c r="X86">
        <v>12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9.0090090090090089E-3</v>
      </c>
      <c r="L87" s="18">
        <f>T87/T88</f>
        <v>7.0921985815602835E-3</v>
      </c>
      <c r="M87" s="18">
        <f>U87/U88</f>
        <v>3.8167938931297708E-3</v>
      </c>
      <c r="N87" s="18">
        <f>V87/V88</f>
        <v>1.5873015873015872E-2</v>
      </c>
      <c r="O87" s="18">
        <f>W87/W88</f>
        <v>9.852216748768473E-3</v>
      </c>
      <c r="S87" t="s">
        <v>37</v>
      </c>
      <c r="T87">
        <v>2</v>
      </c>
      <c r="U87">
        <v>1</v>
      </c>
      <c r="V87">
        <v>4</v>
      </c>
      <c r="W87">
        <v>2</v>
      </c>
      <c r="X87">
        <v>9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282</v>
      </c>
      <c r="U88">
        <v>262</v>
      </c>
      <c r="V88">
        <v>252</v>
      </c>
      <c r="W88">
        <v>203</v>
      </c>
      <c r="X88">
        <v>999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All votes have equal impact on election outcomes.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145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0.90609390609390617</v>
      </c>
      <c r="D98" s="17">
        <f>L98+L99</f>
        <v>0.95161290322580649</v>
      </c>
      <c r="E98" s="17">
        <f>M98+M99</f>
        <v>0.88759689922480611</v>
      </c>
      <c r="F98" s="17">
        <f>N98+N99</f>
        <v>0.88452655889145504</v>
      </c>
      <c r="G98" s="16"/>
      <c r="J98" t="s">
        <v>33</v>
      </c>
      <c r="K98" s="18">
        <f>W98/W103</f>
        <v>0.74025974025974028</v>
      </c>
      <c r="L98" s="18">
        <f>T98/T103</f>
        <v>0.84838709677419355</v>
      </c>
      <c r="M98" s="18">
        <f>U98/U103</f>
        <v>0.72093023255813948</v>
      </c>
      <c r="N98" s="18">
        <f>V98/V103</f>
        <v>0.67436489607390304</v>
      </c>
      <c r="O98" s="18"/>
      <c r="S98" t="s">
        <v>33</v>
      </c>
      <c r="T98">
        <v>263</v>
      </c>
      <c r="U98">
        <v>186</v>
      </c>
      <c r="V98">
        <v>292</v>
      </c>
      <c r="W98">
        <v>741</v>
      </c>
    </row>
    <row r="99" spans="1:24" x14ac:dyDescent="0.25">
      <c r="B99" s="14" t="s">
        <v>39</v>
      </c>
      <c r="C99" s="17">
        <f>K100</f>
        <v>7.2927072927072928E-2</v>
      </c>
      <c r="D99" s="17">
        <f>L100</f>
        <v>4.5161290322580643E-2</v>
      </c>
      <c r="E99" s="17">
        <f>M100</f>
        <v>8.5271317829457363E-2</v>
      </c>
      <c r="F99" s="17">
        <f>N100</f>
        <v>8.5450346420323328E-2</v>
      </c>
      <c r="G99" s="16"/>
      <c r="J99" t="s">
        <v>34</v>
      </c>
      <c r="K99" s="18">
        <f>W99/W103</f>
        <v>0.16583416583416583</v>
      </c>
      <c r="L99" s="18">
        <f>T99/T103</f>
        <v>0.1032258064516129</v>
      </c>
      <c r="M99" s="18">
        <f>U99/U103</f>
        <v>0.16666666666666666</v>
      </c>
      <c r="N99" s="18">
        <f>V99/V103</f>
        <v>0.21016166281755197</v>
      </c>
      <c r="O99" s="18"/>
      <c r="S99" t="s">
        <v>34</v>
      </c>
      <c r="T99">
        <v>32</v>
      </c>
      <c r="U99">
        <v>43</v>
      </c>
      <c r="V99">
        <v>91</v>
      </c>
      <c r="W99">
        <v>166</v>
      </c>
    </row>
    <row r="100" spans="1:24" x14ac:dyDescent="0.25">
      <c r="B100" s="14" t="s">
        <v>40</v>
      </c>
      <c r="C100" s="17">
        <f>K101+K102</f>
        <v>2.097902097902098E-2</v>
      </c>
      <c r="D100" s="17">
        <f>L101+L102</f>
        <v>3.2258064516129032E-3</v>
      </c>
      <c r="E100" s="17">
        <f>M101+M102</f>
        <v>2.7131782945736434E-2</v>
      </c>
      <c r="F100" s="17">
        <f>N101+N102</f>
        <v>3.0023094688221709E-2</v>
      </c>
      <c r="G100" s="16"/>
      <c r="J100" t="s">
        <v>35</v>
      </c>
      <c r="K100" s="18">
        <f>W100/W103</f>
        <v>7.2927072927072928E-2</v>
      </c>
      <c r="L100" s="18">
        <f>T100/T103</f>
        <v>4.5161290322580643E-2</v>
      </c>
      <c r="M100" s="18">
        <f>U100/U103</f>
        <v>8.5271317829457363E-2</v>
      </c>
      <c r="N100" s="18">
        <f>V100/V103</f>
        <v>8.5450346420323328E-2</v>
      </c>
      <c r="O100" s="18"/>
      <c r="S100" t="s">
        <v>35</v>
      </c>
      <c r="T100">
        <v>14</v>
      </c>
      <c r="U100">
        <v>22</v>
      </c>
      <c r="V100">
        <v>37</v>
      </c>
      <c r="W100">
        <v>73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1.1988011988011988E-2</v>
      </c>
      <c r="L101" s="18">
        <f>T101/T103</f>
        <v>3.2258064516129032E-3</v>
      </c>
      <c r="M101" s="18">
        <f>U101/U103</f>
        <v>1.937984496124031E-2</v>
      </c>
      <c r="N101" s="18">
        <f>V101/V103</f>
        <v>1.3856812933025405E-2</v>
      </c>
      <c r="O101" s="18"/>
      <c r="S101" t="s">
        <v>36</v>
      </c>
      <c r="T101">
        <v>1</v>
      </c>
      <c r="U101">
        <v>5</v>
      </c>
      <c r="V101">
        <v>6</v>
      </c>
      <c r="W101">
        <v>12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8.9910089910089919E-3</v>
      </c>
      <c r="L102" s="18">
        <f>T102/T103</f>
        <v>0</v>
      </c>
      <c r="M102" s="18">
        <f>U102/U103</f>
        <v>7.7519379844961239E-3</v>
      </c>
      <c r="N102" s="18">
        <f>V102/V103</f>
        <v>1.6166281755196306E-2</v>
      </c>
      <c r="O102" s="18"/>
      <c r="S102" t="s">
        <v>37</v>
      </c>
      <c r="T102">
        <v>0</v>
      </c>
      <c r="U102">
        <v>2</v>
      </c>
      <c r="V102">
        <v>7</v>
      </c>
      <c r="W102">
        <v>9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433</v>
      </c>
      <c r="W103">
        <v>1001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All votes have equal impact on election outcomes.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146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0.90609390609390617</v>
      </c>
      <c r="D113" s="17">
        <f>L113+L114</f>
        <v>0.96850393700787407</v>
      </c>
      <c r="E113" s="17">
        <f>M113+M114</f>
        <v>0.90997566909975669</v>
      </c>
      <c r="F113" s="17">
        <f>N113+N114</f>
        <v>1</v>
      </c>
      <c r="G113" s="17">
        <f>O113+O114</f>
        <v>0.77040816326530615</v>
      </c>
      <c r="J113" t="s">
        <v>33</v>
      </c>
      <c r="K113" s="18">
        <f>X113/X118</f>
        <v>0.74025974025974028</v>
      </c>
      <c r="L113" s="18">
        <f>T113/T118</f>
        <v>0.85301837270341208</v>
      </c>
      <c r="M113" s="18">
        <f>U113/U118</f>
        <v>0.71532846715328469</v>
      </c>
      <c r="N113" s="18">
        <f>V113/V118</f>
        <v>0.84615384615384615</v>
      </c>
      <c r="O113" s="18">
        <f>W113/W118</f>
        <v>0.56632653061224492</v>
      </c>
      <c r="S113" t="s">
        <v>33</v>
      </c>
      <c r="T113">
        <v>325</v>
      </c>
      <c r="U113">
        <v>294</v>
      </c>
      <c r="V113">
        <v>11</v>
      </c>
      <c r="W113">
        <v>111</v>
      </c>
      <c r="X113">
        <v>741</v>
      </c>
    </row>
    <row r="114" spans="2:24" x14ac:dyDescent="0.25">
      <c r="B114" s="14" t="s">
        <v>39</v>
      </c>
      <c r="C114" s="17">
        <f>K115</f>
        <v>7.2927072927072928E-2</v>
      </c>
      <c r="D114" s="17">
        <f>L115</f>
        <v>2.0997375328083989E-2</v>
      </c>
      <c r="E114" s="17">
        <f>M115</f>
        <v>8.5158150851581502E-2</v>
      </c>
      <c r="F114" s="17">
        <f>N115</f>
        <v>0</v>
      </c>
      <c r="G114" s="17">
        <f>O115</f>
        <v>0.15306122448979592</v>
      </c>
      <c r="J114" t="s">
        <v>34</v>
      </c>
      <c r="K114" s="18">
        <f>X114/X118</f>
        <v>0.16583416583416583</v>
      </c>
      <c r="L114" s="18">
        <f>T114/T118</f>
        <v>0.11548556430446194</v>
      </c>
      <c r="M114" s="18">
        <f>U114/U118</f>
        <v>0.19464720194647203</v>
      </c>
      <c r="N114" s="18">
        <f>V114/V118</f>
        <v>0.15384615384615385</v>
      </c>
      <c r="O114" s="18">
        <f>W114/W118</f>
        <v>0.20408163265306123</v>
      </c>
      <c r="S114" t="s">
        <v>34</v>
      </c>
      <c r="T114">
        <v>44</v>
      </c>
      <c r="U114">
        <v>80</v>
      </c>
      <c r="V114">
        <v>2</v>
      </c>
      <c r="W114">
        <v>40</v>
      </c>
      <c r="X114">
        <v>166</v>
      </c>
    </row>
    <row r="115" spans="2:24" x14ac:dyDescent="0.25">
      <c r="B115" s="14" t="s">
        <v>40</v>
      </c>
      <c r="C115" s="17">
        <f>K116+K117</f>
        <v>2.097902097902098E-2</v>
      </c>
      <c r="D115" s="17">
        <f>L116+L117</f>
        <v>1.0498687664041995E-2</v>
      </c>
      <c r="E115" s="17">
        <f>M116+M117</f>
        <v>4.8661800486618006E-3</v>
      </c>
      <c r="F115" s="17">
        <f>N116+N117</f>
        <v>0</v>
      </c>
      <c r="G115" s="17">
        <f>O116+O117</f>
        <v>7.6530612244897961E-2</v>
      </c>
      <c r="J115" t="s">
        <v>35</v>
      </c>
      <c r="K115" s="18">
        <f>X115/X118</f>
        <v>7.2927072927072928E-2</v>
      </c>
      <c r="L115" s="18">
        <f>T115/T118</f>
        <v>2.0997375328083989E-2</v>
      </c>
      <c r="M115" s="18">
        <f>U115/U118</f>
        <v>8.5158150851581502E-2</v>
      </c>
      <c r="N115" s="18">
        <f>V115/V118</f>
        <v>0</v>
      </c>
      <c r="O115" s="18">
        <f>W115/W118</f>
        <v>0.15306122448979592</v>
      </c>
      <c r="S115" t="s">
        <v>35</v>
      </c>
      <c r="T115">
        <v>8</v>
      </c>
      <c r="U115">
        <v>35</v>
      </c>
      <c r="V115">
        <v>0</v>
      </c>
      <c r="W115">
        <v>30</v>
      </c>
      <c r="X115">
        <v>73</v>
      </c>
    </row>
    <row r="116" spans="2:24" x14ac:dyDescent="0.25">
      <c r="J116" t="s">
        <v>36</v>
      </c>
      <c r="K116" s="18">
        <f>X116/X118</f>
        <v>1.1988011988011988E-2</v>
      </c>
      <c r="L116" s="18">
        <f>T116/T118</f>
        <v>7.874015748031496E-3</v>
      </c>
      <c r="M116" s="18">
        <f>U116/U118</f>
        <v>4.8661800486618006E-3</v>
      </c>
      <c r="N116" s="18">
        <f>V116/V118</f>
        <v>0</v>
      </c>
      <c r="O116" s="18">
        <f>W116/W118</f>
        <v>3.5714285714285712E-2</v>
      </c>
      <c r="S116" t="s">
        <v>36</v>
      </c>
      <c r="T116">
        <v>3</v>
      </c>
      <c r="U116">
        <v>2</v>
      </c>
      <c r="V116">
        <v>0</v>
      </c>
      <c r="W116">
        <v>7</v>
      </c>
      <c r="X116">
        <v>12</v>
      </c>
    </row>
    <row r="117" spans="2:24" x14ac:dyDescent="0.25">
      <c r="J117" t="s">
        <v>37</v>
      </c>
      <c r="K117" s="18">
        <f>X117/X118</f>
        <v>8.9910089910089919E-3</v>
      </c>
      <c r="L117" s="18">
        <f>T117/T118</f>
        <v>2.6246719160104987E-3</v>
      </c>
      <c r="M117" s="18">
        <f>U117/U118</f>
        <v>0</v>
      </c>
      <c r="N117" s="18">
        <f>V117/V118</f>
        <v>0</v>
      </c>
      <c r="O117" s="18">
        <f>W117/W118</f>
        <v>4.0816326530612242E-2</v>
      </c>
      <c r="S117" t="s">
        <v>37</v>
      </c>
      <c r="T117">
        <v>1</v>
      </c>
      <c r="U117">
        <v>0</v>
      </c>
      <c r="V117">
        <v>0</v>
      </c>
      <c r="W117">
        <v>8</v>
      </c>
      <c r="X117">
        <v>9</v>
      </c>
    </row>
    <row r="118" spans="2:24" x14ac:dyDescent="0.25">
      <c r="R118" t="s">
        <v>2</v>
      </c>
      <c r="T118">
        <v>381</v>
      </c>
      <c r="U118">
        <v>411</v>
      </c>
      <c r="V118">
        <v>13</v>
      </c>
      <c r="W118">
        <v>196</v>
      </c>
      <c r="X118">
        <v>1001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F2872-A121-4F48-9550-83351410FCD1}">
  <dimension ref="A1:X118"/>
  <sheetViews>
    <sheetView showGridLines="0" topLeftCell="B2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Elections are free from foreign influence. * 3-point Party Identification Crosstabulation</v>
      </c>
      <c r="R5" s="13" t="s">
        <v>231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0.89800000000000002</v>
      </c>
      <c r="D9" s="17">
        <f>L9+L10</f>
        <v>0.90592334494773519</v>
      </c>
      <c r="E9" s="17">
        <f>M9+M10</f>
        <v>0.88607594936708856</v>
      </c>
      <c r="F9" s="17">
        <f>N9+N10</f>
        <v>0.93146417445482865</v>
      </c>
      <c r="G9" s="17">
        <f>O9+O10</f>
        <v>0.77631578947368429</v>
      </c>
      <c r="J9" t="s">
        <v>33</v>
      </c>
      <c r="K9" s="18">
        <f>X9/X14</f>
        <v>0.77100000000000002</v>
      </c>
      <c r="L9" s="18">
        <f>T9/T14</f>
        <v>0.79442508710801396</v>
      </c>
      <c r="M9" s="18">
        <f>U9/U14</f>
        <v>0.74367088607594933</v>
      </c>
      <c r="N9" s="18">
        <f>V9/V14</f>
        <v>0.80373831775700932</v>
      </c>
      <c r="O9" s="18">
        <f>W9/W14</f>
        <v>0.65789473684210531</v>
      </c>
      <c r="S9" t="s">
        <v>33</v>
      </c>
      <c r="T9">
        <v>228</v>
      </c>
      <c r="U9">
        <v>235</v>
      </c>
      <c r="V9">
        <v>258</v>
      </c>
      <c r="W9">
        <v>50</v>
      </c>
      <c r="X9">
        <v>771</v>
      </c>
    </row>
    <row r="10" spans="1:24" x14ac:dyDescent="0.25">
      <c r="B10" s="14" t="s">
        <v>39</v>
      </c>
      <c r="C10" s="17">
        <f>K11</f>
        <v>6.3E-2</v>
      </c>
      <c r="D10" s="17">
        <f>L11</f>
        <v>5.5749128919860627E-2</v>
      </c>
      <c r="E10" s="17">
        <f>M11</f>
        <v>6.9620253164556958E-2</v>
      </c>
      <c r="F10" s="17">
        <f>N11</f>
        <v>4.6728971962616821E-2</v>
      </c>
      <c r="G10" s="17">
        <f>O11</f>
        <v>0.13157894736842105</v>
      </c>
      <c r="J10" t="s">
        <v>34</v>
      </c>
      <c r="K10" s="18">
        <f>X10/X14</f>
        <v>0.127</v>
      </c>
      <c r="L10" s="18">
        <f>T10/T14</f>
        <v>0.11149825783972125</v>
      </c>
      <c r="M10" s="18">
        <f>U10/U14</f>
        <v>0.14240506329113925</v>
      </c>
      <c r="N10" s="18">
        <f>V10/V14</f>
        <v>0.1277258566978193</v>
      </c>
      <c r="O10" s="18">
        <f>W10/W14</f>
        <v>0.11842105263157894</v>
      </c>
      <c r="S10" t="s">
        <v>34</v>
      </c>
      <c r="T10">
        <v>32</v>
      </c>
      <c r="U10">
        <v>45</v>
      </c>
      <c r="V10">
        <v>41</v>
      </c>
      <c r="W10">
        <v>9</v>
      </c>
      <c r="X10">
        <v>127</v>
      </c>
    </row>
    <row r="11" spans="1:24" x14ac:dyDescent="0.25">
      <c r="B11" s="14" t="s">
        <v>40</v>
      </c>
      <c r="C11" s="17">
        <f>K12+K13</f>
        <v>3.9E-2</v>
      </c>
      <c r="D11" s="17">
        <f>L12+L13</f>
        <v>3.8327526132404179E-2</v>
      </c>
      <c r="E11" s="17">
        <f>M12+M13</f>
        <v>4.4303797468354431E-2</v>
      </c>
      <c r="F11" s="17">
        <f>N12+N13</f>
        <v>2.1806853582554516E-2</v>
      </c>
      <c r="G11" s="17">
        <f>O12+O13</f>
        <v>9.2105263157894732E-2</v>
      </c>
      <c r="J11" t="s">
        <v>35</v>
      </c>
      <c r="K11" s="18">
        <f>X11/X14</f>
        <v>6.3E-2</v>
      </c>
      <c r="L11" s="18">
        <f>T11/T14</f>
        <v>5.5749128919860627E-2</v>
      </c>
      <c r="M11" s="18">
        <f>U11/U14</f>
        <v>6.9620253164556958E-2</v>
      </c>
      <c r="N11" s="18">
        <f>V11/V14</f>
        <v>4.6728971962616821E-2</v>
      </c>
      <c r="O11" s="18">
        <f>W11/W14</f>
        <v>0.13157894736842105</v>
      </c>
      <c r="S11" t="s">
        <v>35</v>
      </c>
      <c r="T11">
        <v>16</v>
      </c>
      <c r="U11">
        <v>22</v>
      </c>
      <c r="V11">
        <v>15</v>
      </c>
      <c r="W11">
        <v>10</v>
      </c>
      <c r="X11">
        <v>63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3.1E-2</v>
      </c>
      <c r="L12" s="18">
        <f>T12/T14</f>
        <v>3.8327526132404179E-2</v>
      </c>
      <c r="M12" s="18">
        <f>U12/U14</f>
        <v>3.7974683544303799E-2</v>
      </c>
      <c r="N12" s="18">
        <f>V12/V14</f>
        <v>9.3457943925233638E-3</v>
      </c>
      <c r="O12" s="18">
        <f>W12/W14</f>
        <v>6.5789473684210523E-2</v>
      </c>
      <c r="S12" t="s">
        <v>36</v>
      </c>
      <c r="T12">
        <v>11</v>
      </c>
      <c r="U12">
        <v>12</v>
      </c>
      <c r="V12">
        <v>3</v>
      </c>
      <c r="W12">
        <v>5</v>
      </c>
      <c r="X12">
        <v>31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8.0000000000000002E-3</v>
      </c>
      <c r="L13" s="18">
        <f>T13/T14</f>
        <v>0</v>
      </c>
      <c r="M13" s="18">
        <f>U13/U14</f>
        <v>6.3291139240506328E-3</v>
      </c>
      <c r="N13" s="18">
        <f>V13/V14</f>
        <v>1.2461059190031152E-2</v>
      </c>
      <c r="O13" s="18">
        <f>W13/W14</f>
        <v>2.6315789473684209E-2</v>
      </c>
      <c r="S13" t="s">
        <v>37</v>
      </c>
      <c r="T13">
        <v>0</v>
      </c>
      <c r="U13">
        <v>2</v>
      </c>
      <c r="V13">
        <v>4</v>
      </c>
      <c r="W13">
        <v>2</v>
      </c>
      <c r="X13">
        <v>8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316</v>
      </c>
      <c r="V14">
        <v>321</v>
      </c>
      <c r="W14">
        <v>76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Elections are free from foreign influence.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147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0.8997995991983968</v>
      </c>
      <c r="D23" s="17">
        <f>L23+L24</f>
        <v>0.92125984251968507</v>
      </c>
      <c r="E23" s="17">
        <f>M23+M24</f>
        <v>0.8928571428571429</v>
      </c>
      <c r="F23" s="17">
        <f>N23+N24</f>
        <v>0.94034090909090917</v>
      </c>
      <c r="G23" s="17">
        <f>O23+O24</f>
        <v>0.69047619047619047</v>
      </c>
      <c r="J23" t="s">
        <v>33</v>
      </c>
      <c r="K23" s="18">
        <f>X23/X28</f>
        <v>0.77254509018036077</v>
      </c>
      <c r="L23" s="18">
        <f>T23/T28</f>
        <v>0.81496062992125984</v>
      </c>
      <c r="M23" s="18">
        <f>U23/U28</f>
        <v>0.73051948051948057</v>
      </c>
      <c r="N23" s="18">
        <f>V23/V28</f>
        <v>0.84090909090909094</v>
      </c>
      <c r="O23" s="18">
        <f>W23/W28</f>
        <v>0.51190476190476186</v>
      </c>
      <c r="S23" t="s">
        <v>33</v>
      </c>
      <c r="T23">
        <v>207</v>
      </c>
      <c r="U23">
        <v>225</v>
      </c>
      <c r="V23">
        <v>296</v>
      </c>
      <c r="W23">
        <v>43</v>
      </c>
      <c r="X23">
        <v>771</v>
      </c>
    </row>
    <row r="24" spans="1:24" x14ac:dyDescent="0.25">
      <c r="B24" s="14" t="s">
        <v>39</v>
      </c>
      <c r="C24" s="17">
        <f>K25</f>
        <v>6.2124248496993988E-2</v>
      </c>
      <c r="D24" s="17">
        <f>L25</f>
        <v>3.5433070866141732E-2</v>
      </c>
      <c r="E24" s="17">
        <f>M25</f>
        <v>5.5194805194805192E-2</v>
      </c>
      <c r="F24" s="17">
        <f>N25</f>
        <v>4.5454545454545456E-2</v>
      </c>
      <c r="G24" s="17">
        <f>O25</f>
        <v>0.23809523809523808</v>
      </c>
      <c r="J24" t="s">
        <v>34</v>
      </c>
      <c r="K24" s="18">
        <f>X24/X28</f>
        <v>0.12725450901803606</v>
      </c>
      <c r="L24" s="18">
        <f>T24/T28</f>
        <v>0.1062992125984252</v>
      </c>
      <c r="M24" s="18">
        <f>U24/U28</f>
        <v>0.16233766233766234</v>
      </c>
      <c r="N24" s="18">
        <f>V24/V28</f>
        <v>9.9431818181818177E-2</v>
      </c>
      <c r="O24" s="18">
        <f>W24/W28</f>
        <v>0.17857142857142858</v>
      </c>
      <c r="S24" t="s">
        <v>34</v>
      </c>
      <c r="T24">
        <v>27</v>
      </c>
      <c r="U24">
        <v>50</v>
      </c>
      <c r="V24">
        <v>35</v>
      </c>
      <c r="W24">
        <v>15</v>
      </c>
      <c r="X24">
        <v>127</v>
      </c>
    </row>
    <row r="25" spans="1:24" x14ac:dyDescent="0.25">
      <c r="B25" s="14" t="s">
        <v>40</v>
      </c>
      <c r="C25" s="17">
        <f>K26+K27</f>
        <v>3.8076152304609215E-2</v>
      </c>
      <c r="D25" s="17">
        <f>L26+L27</f>
        <v>4.3307086614173228E-2</v>
      </c>
      <c r="E25" s="17">
        <f>M26+M27</f>
        <v>5.1948051948051951E-2</v>
      </c>
      <c r="F25" s="17">
        <f>N26+N27</f>
        <v>1.4204545454545454E-2</v>
      </c>
      <c r="G25" s="17">
        <f>O26+O27</f>
        <v>7.1428571428571425E-2</v>
      </c>
      <c r="J25" t="s">
        <v>35</v>
      </c>
      <c r="K25" s="18">
        <f>X25/X28</f>
        <v>6.2124248496993988E-2</v>
      </c>
      <c r="L25" s="18">
        <f>T25/T28</f>
        <v>3.5433070866141732E-2</v>
      </c>
      <c r="M25" s="18">
        <f>U25/U28</f>
        <v>5.5194805194805192E-2</v>
      </c>
      <c r="N25" s="18">
        <f>V25/V28</f>
        <v>4.5454545454545456E-2</v>
      </c>
      <c r="O25" s="18">
        <f>W25/W28</f>
        <v>0.23809523809523808</v>
      </c>
      <c r="S25" t="s">
        <v>35</v>
      </c>
      <c r="T25">
        <v>9</v>
      </c>
      <c r="U25">
        <v>17</v>
      </c>
      <c r="V25">
        <v>16</v>
      </c>
      <c r="W25">
        <v>20</v>
      </c>
      <c r="X25">
        <v>62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3.0060120240480961E-2</v>
      </c>
      <c r="L26" s="18">
        <f>T26/T28</f>
        <v>3.1496062992125984E-2</v>
      </c>
      <c r="M26" s="18">
        <f>U26/U28</f>
        <v>4.8701298701298704E-2</v>
      </c>
      <c r="N26" s="18">
        <f>V26/V28</f>
        <v>8.5227272727272721E-3</v>
      </c>
      <c r="O26" s="18">
        <f>W26/W28</f>
        <v>4.7619047619047616E-2</v>
      </c>
      <c r="S26" t="s">
        <v>36</v>
      </c>
      <c r="T26">
        <v>8</v>
      </c>
      <c r="U26">
        <v>15</v>
      </c>
      <c r="V26">
        <v>3</v>
      </c>
      <c r="W26">
        <v>4</v>
      </c>
      <c r="X26">
        <v>30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8.0160320641282558E-3</v>
      </c>
      <c r="L27" s="18">
        <f>T27/T28</f>
        <v>1.1811023622047244E-2</v>
      </c>
      <c r="M27" s="18">
        <f>U27/U28</f>
        <v>3.246753246753247E-3</v>
      </c>
      <c r="N27" s="18">
        <f>V27/V28</f>
        <v>5.681818181818182E-3</v>
      </c>
      <c r="O27" s="18">
        <f>W27/W28</f>
        <v>2.3809523809523808E-2</v>
      </c>
      <c r="S27" t="s">
        <v>37</v>
      </c>
      <c r="T27">
        <v>3</v>
      </c>
      <c r="U27">
        <v>1</v>
      </c>
      <c r="V27">
        <v>2</v>
      </c>
      <c r="W27">
        <v>2</v>
      </c>
      <c r="X27">
        <v>8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254</v>
      </c>
      <c r="U28">
        <v>308</v>
      </c>
      <c r="V28">
        <v>352</v>
      </c>
      <c r="W28">
        <v>84</v>
      </c>
      <c r="X28">
        <v>998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Elections are free from foreign influence.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148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0.89810189810189811</v>
      </c>
      <c r="D38" s="17">
        <f>L38+L39</f>
        <v>0.92682926829268286</v>
      </c>
      <c r="E38" s="17">
        <f>M38+M39</f>
        <v>0.83886255924170605</v>
      </c>
      <c r="F38" s="17">
        <f>N38+N39</f>
        <v>0.85074626865671643</v>
      </c>
      <c r="G38" s="17"/>
      <c r="J38" t="s">
        <v>33</v>
      </c>
      <c r="K38" s="18">
        <f>W38/W43</f>
        <v>0.77022977022977024</v>
      </c>
      <c r="L38" s="18">
        <f>T38/T43</f>
        <v>0.80335365853658536</v>
      </c>
      <c r="M38" s="18">
        <f>U38/U43</f>
        <v>0.67298578199052128</v>
      </c>
      <c r="N38" s="18">
        <f>V38/V43</f>
        <v>0.76119402985074625</v>
      </c>
      <c r="O38" s="18"/>
      <c r="S38" t="s">
        <v>33</v>
      </c>
      <c r="T38">
        <v>527</v>
      </c>
      <c r="U38">
        <v>142</v>
      </c>
      <c r="V38">
        <v>102</v>
      </c>
      <c r="W38">
        <v>771</v>
      </c>
    </row>
    <row r="39" spans="1:23" x14ac:dyDescent="0.25">
      <c r="B39" s="14" t="s">
        <v>39</v>
      </c>
      <c r="C39" s="17">
        <f>K40</f>
        <v>6.2937062937062943E-2</v>
      </c>
      <c r="D39" s="17">
        <f>L40</f>
        <v>4.573170731707317E-2</v>
      </c>
      <c r="E39" s="17">
        <f>M40</f>
        <v>9.004739336492891E-2</v>
      </c>
      <c r="F39" s="17">
        <f>N40</f>
        <v>0.1044776119402985</v>
      </c>
      <c r="G39" s="17"/>
      <c r="J39" t="s">
        <v>34</v>
      </c>
      <c r="K39" s="18">
        <f>W39/W43</f>
        <v>0.12787212787212787</v>
      </c>
      <c r="L39" s="18">
        <f>T39/T43</f>
        <v>0.12347560975609756</v>
      </c>
      <c r="M39" s="18">
        <f>U39/U43</f>
        <v>0.16587677725118483</v>
      </c>
      <c r="N39" s="18">
        <f>V39/V43</f>
        <v>8.9552238805970144E-2</v>
      </c>
      <c r="O39" s="18"/>
      <c r="S39" t="s">
        <v>34</v>
      </c>
      <c r="T39">
        <v>81</v>
      </c>
      <c r="U39">
        <v>35</v>
      </c>
      <c r="V39">
        <v>12</v>
      </c>
      <c r="W39">
        <v>128</v>
      </c>
    </row>
    <row r="40" spans="1:23" x14ac:dyDescent="0.25">
      <c r="B40" s="14" t="s">
        <v>40</v>
      </c>
      <c r="C40" s="17">
        <f>K41+K42</f>
        <v>3.896103896103896E-2</v>
      </c>
      <c r="D40" s="17">
        <f>L41+L42</f>
        <v>2.7439024390243903E-2</v>
      </c>
      <c r="E40" s="17">
        <f>M41+M42</f>
        <v>7.1090047393364941E-2</v>
      </c>
      <c r="F40" s="17">
        <f>N41+N42</f>
        <v>4.4776119402985072E-2</v>
      </c>
      <c r="G40" s="17"/>
      <c r="J40" t="s">
        <v>35</v>
      </c>
      <c r="K40" s="18">
        <f>W40/W43</f>
        <v>6.2937062937062943E-2</v>
      </c>
      <c r="L40" s="18">
        <f>T40/T43</f>
        <v>4.573170731707317E-2</v>
      </c>
      <c r="M40" s="18">
        <f>U40/U43</f>
        <v>9.004739336492891E-2</v>
      </c>
      <c r="N40" s="18">
        <f>V40/V43</f>
        <v>0.1044776119402985</v>
      </c>
      <c r="O40" s="18"/>
      <c r="S40" t="s">
        <v>35</v>
      </c>
      <c r="T40">
        <v>30</v>
      </c>
      <c r="U40">
        <v>19</v>
      </c>
      <c r="V40">
        <v>14</v>
      </c>
      <c r="W40">
        <v>63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3.0969030969030968E-2</v>
      </c>
      <c r="L41" s="18">
        <f>T41/T43</f>
        <v>1.9817073170731708E-2</v>
      </c>
      <c r="M41" s="18">
        <f>U41/U43</f>
        <v>6.6350710900473939E-2</v>
      </c>
      <c r="N41" s="18">
        <f>V41/V43</f>
        <v>2.9850746268656716E-2</v>
      </c>
      <c r="O41" s="18"/>
      <c r="S41" t="s">
        <v>36</v>
      </c>
      <c r="T41">
        <v>13</v>
      </c>
      <c r="U41">
        <v>14</v>
      </c>
      <c r="V41">
        <v>4</v>
      </c>
      <c r="W41">
        <v>31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7.992007992007992E-3</v>
      </c>
      <c r="L42" s="18">
        <f>T42/T43</f>
        <v>7.621951219512195E-3</v>
      </c>
      <c r="M42" s="18">
        <f>U42/U43</f>
        <v>4.7393364928909956E-3</v>
      </c>
      <c r="N42" s="18">
        <f>V42/V43</f>
        <v>1.4925373134328358E-2</v>
      </c>
      <c r="O42" s="18"/>
      <c r="S42" t="s">
        <v>37</v>
      </c>
      <c r="T42">
        <v>5</v>
      </c>
      <c r="U42">
        <v>1</v>
      </c>
      <c r="V42">
        <v>2</v>
      </c>
      <c r="W42">
        <v>8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211</v>
      </c>
      <c r="V43">
        <v>134</v>
      </c>
      <c r="W43">
        <v>1001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Elections are free from foreign influence.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149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0.89800000000000002</v>
      </c>
      <c r="D53" s="17">
        <f>L53+L54</f>
        <v>0.90376569037656906</v>
      </c>
      <c r="E53" s="17">
        <f>M53+M54</f>
        <v>0.89272030651340994</v>
      </c>
      <c r="F53" s="17"/>
      <c r="G53" s="17"/>
      <c r="J53" t="s">
        <v>33</v>
      </c>
      <c r="K53" s="18">
        <f>V53/V58</f>
        <v>0.77100000000000002</v>
      </c>
      <c r="L53" s="18">
        <f>T53/T58</f>
        <v>0.78033472803347281</v>
      </c>
      <c r="M53" s="18">
        <f>U53/U58</f>
        <v>0.76245210727969348</v>
      </c>
      <c r="N53" s="18"/>
      <c r="O53" s="18"/>
      <c r="R53" t="s">
        <v>45</v>
      </c>
      <c r="S53" t="s">
        <v>33</v>
      </c>
      <c r="T53">
        <v>373</v>
      </c>
      <c r="U53">
        <v>398</v>
      </c>
      <c r="V53">
        <v>771</v>
      </c>
    </row>
    <row r="54" spans="1:22" x14ac:dyDescent="0.25">
      <c r="B54" s="14" t="s">
        <v>39</v>
      </c>
      <c r="C54" s="17">
        <f>K55</f>
        <v>6.3E-2</v>
      </c>
      <c r="D54" s="17">
        <f>L55</f>
        <v>6.0669456066945605E-2</v>
      </c>
      <c r="E54" s="17">
        <f>M55</f>
        <v>6.5134099616858232E-2</v>
      </c>
      <c r="F54" s="17"/>
      <c r="G54" s="17"/>
      <c r="J54" t="s">
        <v>34</v>
      </c>
      <c r="K54" s="18">
        <f>V54/V58</f>
        <v>0.127</v>
      </c>
      <c r="L54" s="18">
        <f>T54/T58</f>
        <v>0.12343096234309624</v>
      </c>
      <c r="M54" s="18">
        <f>U54/U58</f>
        <v>0.13026819923371646</v>
      </c>
      <c r="N54" s="18"/>
      <c r="O54" s="18"/>
      <c r="S54" t="s">
        <v>34</v>
      </c>
      <c r="T54">
        <v>59</v>
      </c>
      <c r="U54">
        <v>68</v>
      </c>
      <c r="V54">
        <v>127</v>
      </c>
    </row>
    <row r="55" spans="1:22" x14ac:dyDescent="0.25">
      <c r="B55" s="14" t="s">
        <v>40</v>
      </c>
      <c r="C55" s="17">
        <f>K56+K57</f>
        <v>3.9E-2</v>
      </c>
      <c r="D55" s="17">
        <f>L56+L57</f>
        <v>3.5564853556485358E-2</v>
      </c>
      <c r="E55" s="17">
        <f>M56+M57</f>
        <v>4.2145593869731796E-2</v>
      </c>
      <c r="F55" s="17"/>
      <c r="G55" s="17"/>
      <c r="J55" t="s">
        <v>35</v>
      </c>
      <c r="K55" s="18">
        <f>V55/V58</f>
        <v>6.3E-2</v>
      </c>
      <c r="L55" s="18">
        <f>T55/T58</f>
        <v>6.0669456066945605E-2</v>
      </c>
      <c r="M55" s="18">
        <f>U55/U58</f>
        <v>6.5134099616858232E-2</v>
      </c>
      <c r="N55" s="18"/>
      <c r="O55" s="18"/>
      <c r="S55" t="s">
        <v>35</v>
      </c>
      <c r="T55">
        <v>29</v>
      </c>
      <c r="U55">
        <v>34</v>
      </c>
      <c r="V55">
        <v>63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3.1E-2</v>
      </c>
      <c r="L56" s="18">
        <f>T56/T58</f>
        <v>2.3012552301255231E-2</v>
      </c>
      <c r="M56" s="18">
        <f>U56/U58</f>
        <v>3.8314176245210725E-2</v>
      </c>
      <c r="N56" s="18"/>
      <c r="O56" s="18"/>
      <c r="S56" t="s">
        <v>36</v>
      </c>
      <c r="T56">
        <v>11</v>
      </c>
      <c r="U56">
        <v>20</v>
      </c>
      <c r="V56">
        <v>31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8.0000000000000002E-3</v>
      </c>
      <c r="L57" s="18">
        <f>T57/T58</f>
        <v>1.2552301255230125E-2</v>
      </c>
      <c r="M57" s="18">
        <f>U57/U58</f>
        <v>3.8314176245210726E-3</v>
      </c>
      <c r="N57" s="18"/>
      <c r="O57" s="18"/>
      <c r="S57" t="s">
        <v>37</v>
      </c>
      <c r="T57">
        <v>6</v>
      </c>
      <c r="U57">
        <v>2</v>
      </c>
      <c r="V57">
        <v>8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522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Elections are free from foreign influence.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150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0.89879759519038083</v>
      </c>
      <c r="D68" s="17">
        <f>L68+L69</f>
        <v>0.85595567867036015</v>
      </c>
      <c r="E68" s="17">
        <f>M68+M69</f>
        <v>0.89320388349514557</v>
      </c>
      <c r="F68" s="17">
        <f>N68+N69</f>
        <v>0.95121951219512191</v>
      </c>
      <c r="G68" s="16"/>
      <c r="J68" t="s">
        <v>33</v>
      </c>
      <c r="K68" s="18">
        <f>W68/W73</f>
        <v>0.77254509018036077</v>
      </c>
      <c r="L68" s="18">
        <f>T68/T73</f>
        <v>0.6952908587257618</v>
      </c>
      <c r="M68" s="18">
        <f>U68/U73</f>
        <v>0.78964401294498376</v>
      </c>
      <c r="N68" s="18">
        <f>V68/V73</f>
        <v>0.84146341463414631</v>
      </c>
      <c r="O68" s="18"/>
      <c r="S68" t="s">
        <v>33</v>
      </c>
      <c r="T68">
        <v>251</v>
      </c>
      <c r="U68">
        <v>244</v>
      </c>
      <c r="V68">
        <v>276</v>
      </c>
      <c r="W68">
        <v>771</v>
      </c>
    </row>
    <row r="69" spans="1:23" x14ac:dyDescent="0.25">
      <c r="B69" s="14" t="s">
        <v>39</v>
      </c>
      <c r="C69" s="17">
        <f>K70</f>
        <v>6.2124248496993988E-2</v>
      </c>
      <c r="D69" s="17">
        <f>L70</f>
        <v>0.10249307479224377</v>
      </c>
      <c r="E69" s="17">
        <f>M70</f>
        <v>4.8543689320388349E-2</v>
      </c>
      <c r="F69" s="17">
        <f>N70</f>
        <v>3.048780487804878E-2</v>
      </c>
      <c r="G69" s="16"/>
      <c r="J69" t="s">
        <v>34</v>
      </c>
      <c r="K69" s="18">
        <f>W69/W73</f>
        <v>0.12625250501002003</v>
      </c>
      <c r="L69" s="18">
        <f>T69/T73</f>
        <v>0.16066481994459833</v>
      </c>
      <c r="M69" s="18">
        <f>U69/U73</f>
        <v>0.10355987055016182</v>
      </c>
      <c r="N69" s="18">
        <f>V69/V73</f>
        <v>0.10975609756097561</v>
      </c>
      <c r="O69" s="18"/>
      <c r="S69" t="s">
        <v>34</v>
      </c>
      <c r="T69">
        <v>58</v>
      </c>
      <c r="U69">
        <v>32</v>
      </c>
      <c r="V69">
        <v>36</v>
      </c>
      <c r="W69">
        <v>126</v>
      </c>
    </row>
    <row r="70" spans="1:23" x14ac:dyDescent="0.25">
      <c r="B70" s="14" t="s">
        <v>40</v>
      </c>
      <c r="C70" s="17">
        <f>K71+K72</f>
        <v>3.9078156312625248E-2</v>
      </c>
      <c r="D70" s="17">
        <f>L71+L72</f>
        <v>4.1551246537396121E-2</v>
      </c>
      <c r="E70" s="17">
        <f>M71+M72</f>
        <v>5.8252427184466021E-2</v>
      </c>
      <c r="F70" s="17">
        <f>N71+N72</f>
        <v>1.8292682926829267E-2</v>
      </c>
      <c r="G70" s="16"/>
      <c r="J70" t="s">
        <v>35</v>
      </c>
      <c r="K70" s="18">
        <f>W70/W73</f>
        <v>6.2124248496993988E-2</v>
      </c>
      <c r="L70" s="18">
        <f>T70/T73</f>
        <v>0.10249307479224377</v>
      </c>
      <c r="M70" s="18">
        <f>U70/U73</f>
        <v>4.8543689320388349E-2</v>
      </c>
      <c r="N70" s="18">
        <f>V70/V73</f>
        <v>3.048780487804878E-2</v>
      </c>
      <c r="O70" s="18"/>
      <c r="S70" t="s">
        <v>35</v>
      </c>
      <c r="T70">
        <v>37</v>
      </c>
      <c r="U70">
        <v>15</v>
      </c>
      <c r="V70">
        <v>10</v>
      </c>
      <c r="W70">
        <v>62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3.1062124248496994E-2</v>
      </c>
      <c r="L71" s="18">
        <f>T71/T73</f>
        <v>3.0470914127423823E-2</v>
      </c>
      <c r="M71" s="18">
        <f>U71/U73</f>
        <v>4.5307443365695796E-2</v>
      </c>
      <c r="N71" s="18">
        <f>V71/V73</f>
        <v>1.8292682926829267E-2</v>
      </c>
      <c r="O71" s="18"/>
      <c r="S71" t="s">
        <v>36</v>
      </c>
      <c r="T71">
        <v>11</v>
      </c>
      <c r="U71">
        <v>14</v>
      </c>
      <c r="V71">
        <v>6</v>
      </c>
      <c r="W71">
        <v>31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8.0160320641282558E-3</v>
      </c>
      <c r="L72" s="18">
        <f>T72/T73</f>
        <v>1.1080332409972299E-2</v>
      </c>
      <c r="M72" s="18">
        <f>U72/U73</f>
        <v>1.2944983818770227E-2</v>
      </c>
      <c r="N72" s="18">
        <f>V72/V73</f>
        <v>0</v>
      </c>
      <c r="O72" s="18"/>
      <c r="S72" t="s">
        <v>37</v>
      </c>
      <c r="T72">
        <v>4</v>
      </c>
      <c r="U72">
        <v>4</v>
      </c>
      <c r="V72">
        <v>0</v>
      </c>
      <c r="W72">
        <v>8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309</v>
      </c>
      <c r="V73">
        <v>328</v>
      </c>
      <c r="W73">
        <v>998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0.89700000000000002</v>
      </c>
      <c r="D83" s="17">
        <f>L83+L84</f>
        <v>0.87588652482269502</v>
      </c>
      <c r="E83" s="17">
        <f>M83+M84</f>
        <v>0.91984732824427484</v>
      </c>
      <c r="F83" s="17">
        <f>N83+N84</f>
        <v>0.9007936507936507</v>
      </c>
      <c r="G83" s="17">
        <f>O83+O84</f>
        <v>0.89215686274509809</v>
      </c>
      <c r="J83" t="s">
        <v>33</v>
      </c>
      <c r="K83" s="18">
        <f>X83/X88</f>
        <v>0.76900000000000002</v>
      </c>
      <c r="L83" s="18">
        <f>T83/T88</f>
        <v>0.74468085106382975</v>
      </c>
      <c r="M83" s="18">
        <f>U83/U88</f>
        <v>0.79007633587786263</v>
      </c>
      <c r="N83" s="18">
        <f>V83/V88</f>
        <v>0.79365079365079361</v>
      </c>
      <c r="O83" s="18">
        <f>W83/W88</f>
        <v>0.74509803921568629</v>
      </c>
      <c r="S83" t="s">
        <v>33</v>
      </c>
      <c r="T83">
        <v>210</v>
      </c>
      <c r="U83">
        <v>207</v>
      </c>
      <c r="V83">
        <v>200</v>
      </c>
      <c r="W83">
        <v>152</v>
      </c>
      <c r="X83">
        <v>769</v>
      </c>
    </row>
    <row r="84" spans="1:24" x14ac:dyDescent="0.25">
      <c r="B84" s="14" t="s">
        <v>39</v>
      </c>
      <c r="C84" s="17">
        <f>K85</f>
        <v>6.3E-2</v>
      </c>
      <c r="D84" s="17">
        <f>L85</f>
        <v>7.0921985815602842E-2</v>
      </c>
      <c r="E84" s="17">
        <f>M85</f>
        <v>4.5801526717557252E-2</v>
      </c>
      <c r="F84" s="17">
        <f>N85</f>
        <v>5.9523809523809521E-2</v>
      </c>
      <c r="G84" s="17">
        <f>O85</f>
        <v>7.8431372549019607E-2</v>
      </c>
      <c r="J84" t="s">
        <v>34</v>
      </c>
      <c r="K84" s="18">
        <f>X84/X88</f>
        <v>0.128</v>
      </c>
      <c r="L84" s="18">
        <f>T84/T88</f>
        <v>0.13120567375886524</v>
      </c>
      <c r="M84" s="18">
        <f>U84/U88</f>
        <v>0.12977099236641221</v>
      </c>
      <c r="N84" s="18">
        <f>V84/V88</f>
        <v>0.10714285714285714</v>
      </c>
      <c r="O84" s="18">
        <f>W84/W88</f>
        <v>0.14705882352941177</v>
      </c>
      <c r="S84" t="s">
        <v>34</v>
      </c>
      <c r="T84">
        <v>37</v>
      </c>
      <c r="U84">
        <v>34</v>
      </c>
      <c r="V84">
        <v>27</v>
      </c>
      <c r="W84">
        <v>30</v>
      </c>
      <c r="X84">
        <v>128</v>
      </c>
    </row>
    <row r="85" spans="1:24" x14ac:dyDescent="0.25">
      <c r="B85" s="14" t="s">
        <v>40</v>
      </c>
      <c r="C85" s="17">
        <f>K86+K87</f>
        <v>0.04</v>
      </c>
      <c r="D85" s="17">
        <f>L86+L87</f>
        <v>5.3191489361702128E-2</v>
      </c>
      <c r="E85" s="17">
        <f>M86+M87</f>
        <v>3.4351145038167941E-2</v>
      </c>
      <c r="F85" s="17">
        <f>N86+N87</f>
        <v>3.968253968253968E-2</v>
      </c>
      <c r="G85" s="17">
        <f>O86+O87</f>
        <v>2.9411764705882353E-2</v>
      </c>
      <c r="J85" t="s">
        <v>35</v>
      </c>
      <c r="K85" s="18">
        <f>X85/X88</f>
        <v>6.3E-2</v>
      </c>
      <c r="L85" s="18">
        <f>T85/T88</f>
        <v>7.0921985815602842E-2</v>
      </c>
      <c r="M85" s="18">
        <f>U85/U88</f>
        <v>4.5801526717557252E-2</v>
      </c>
      <c r="N85" s="18">
        <f>V85/V88</f>
        <v>5.9523809523809521E-2</v>
      </c>
      <c r="O85" s="18">
        <f>W85/W88</f>
        <v>7.8431372549019607E-2</v>
      </c>
      <c r="S85" t="s">
        <v>35</v>
      </c>
      <c r="T85">
        <v>20</v>
      </c>
      <c r="U85">
        <v>12</v>
      </c>
      <c r="V85">
        <v>15</v>
      </c>
      <c r="W85">
        <v>16</v>
      </c>
      <c r="X85">
        <v>63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3.1E-2</v>
      </c>
      <c r="L86" s="18">
        <f>T86/T88</f>
        <v>4.9645390070921988E-2</v>
      </c>
      <c r="M86" s="18">
        <f>U86/U88</f>
        <v>3.4351145038167941E-2</v>
      </c>
      <c r="N86" s="18">
        <f>V86/V88</f>
        <v>1.5873015873015872E-2</v>
      </c>
      <c r="O86" s="18">
        <f>W86/W88</f>
        <v>1.9607843137254902E-2</v>
      </c>
      <c r="S86" t="s">
        <v>36</v>
      </c>
      <c r="T86">
        <v>14</v>
      </c>
      <c r="U86">
        <v>9</v>
      </c>
      <c r="V86">
        <v>4</v>
      </c>
      <c r="W86">
        <v>4</v>
      </c>
      <c r="X86">
        <v>31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8.9999999999999993E-3</v>
      </c>
      <c r="L87" s="18">
        <f>T87/T88</f>
        <v>3.5460992907801418E-3</v>
      </c>
      <c r="M87" s="18">
        <f>U87/U88</f>
        <v>0</v>
      </c>
      <c r="N87" s="18">
        <f>V87/V88</f>
        <v>2.3809523809523808E-2</v>
      </c>
      <c r="O87" s="18">
        <f>W87/W88</f>
        <v>9.8039215686274508E-3</v>
      </c>
      <c r="S87" t="s">
        <v>37</v>
      </c>
      <c r="T87">
        <v>1</v>
      </c>
      <c r="U87">
        <v>0</v>
      </c>
      <c r="V87">
        <v>6</v>
      </c>
      <c r="W87">
        <v>2</v>
      </c>
      <c r="X87">
        <v>9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282</v>
      </c>
      <c r="U88">
        <v>262</v>
      </c>
      <c r="V88">
        <v>252</v>
      </c>
      <c r="W88">
        <v>204</v>
      </c>
      <c r="X88">
        <v>1000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Elections are free from foreign influence.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151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0.89689689689689689</v>
      </c>
      <c r="D98" s="17">
        <f>L98+L99</f>
        <v>0.97734627831715215</v>
      </c>
      <c r="E98" s="17">
        <f>M98+M99</f>
        <v>0.93023255813953487</v>
      </c>
      <c r="F98" s="17">
        <f>N98+N99</f>
        <v>0.81944444444444442</v>
      </c>
      <c r="G98" s="16"/>
      <c r="J98" t="s">
        <v>33</v>
      </c>
      <c r="K98" s="18">
        <f>W98/W103</f>
        <v>0.77077077077077072</v>
      </c>
      <c r="L98" s="18">
        <f>T98/T103</f>
        <v>0.92233009708737868</v>
      </c>
      <c r="M98" s="18">
        <f>U98/U103</f>
        <v>0.81395348837209303</v>
      </c>
      <c r="N98" s="18">
        <f>V98/V103</f>
        <v>0.63657407407407407</v>
      </c>
      <c r="O98" s="18"/>
      <c r="S98" t="s">
        <v>33</v>
      </c>
      <c r="T98">
        <v>285</v>
      </c>
      <c r="U98">
        <v>210</v>
      </c>
      <c r="V98">
        <v>275</v>
      </c>
      <c r="W98">
        <v>770</v>
      </c>
    </row>
    <row r="99" spans="1:24" x14ac:dyDescent="0.25">
      <c r="B99" s="14" t="s">
        <v>39</v>
      </c>
      <c r="C99" s="17">
        <f>K100</f>
        <v>6.3063063063063057E-2</v>
      </c>
      <c r="D99" s="17">
        <f>L100</f>
        <v>1.9417475728155338E-2</v>
      </c>
      <c r="E99" s="17">
        <f>M100</f>
        <v>3.4883720930232558E-2</v>
      </c>
      <c r="F99" s="17">
        <f>N100</f>
        <v>0.1111111111111111</v>
      </c>
      <c r="G99" s="16"/>
      <c r="J99" t="s">
        <v>34</v>
      </c>
      <c r="K99" s="18">
        <f>W99/W103</f>
        <v>0.12612612612612611</v>
      </c>
      <c r="L99" s="18">
        <f>T99/T103</f>
        <v>5.5016181229773461E-2</v>
      </c>
      <c r="M99" s="18">
        <f>U99/U103</f>
        <v>0.11627906976744186</v>
      </c>
      <c r="N99" s="18">
        <f>V99/V103</f>
        <v>0.18287037037037038</v>
      </c>
      <c r="O99" s="18"/>
      <c r="S99" t="s">
        <v>34</v>
      </c>
      <c r="T99">
        <v>17</v>
      </c>
      <c r="U99">
        <v>30</v>
      </c>
      <c r="V99">
        <v>79</v>
      </c>
      <c r="W99">
        <v>126</v>
      </c>
    </row>
    <row r="100" spans="1:24" x14ac:dyDescent="0.25">
      <c r="B100" s="14" t="s">
        <v>40</v>
      </c>
      <c r="C100" s="17">
        <f>K101+K102</f>
        <v>4.004004004004004E-2</v>
      </c>
      <c r="D100" s="17">
        <f>L101+L102</f>
        <v>3.2362459546925568E-3</v>
      </c>
      <c r="E100" s="17">
        <f>M101+M102</f>
        <v>3.4883720930232558E-2</v>
      </c>
      <c r="F100" s="17">
        <f>N101+N102</f>
        <v>6.9444444444444448E-2</v>
      </c>
      <c r="G100" s="16"/>
      <c r="J100" t="s">
        <v>35</v>
      </c>
      <c r="K100" s="18">
        <f>W100/W103</f>
        <v>6.3063063063063057E-2</v>
      </c>
      <c r="L100" s="18">
        <f>T100/T103</f>
        <v>1.9417475728155338E-2</v>
      </c>
      <c r="M100" s="18">
        <f>U100/U103</f>
        <v>3.4883720930232558E-2</v>
      </c>
      <c r="N100" s="18">
        <f>V100/V103</f>
        <v>0.1111111111111111</v>
      </c>
      <c r="O100" s="18"/>
      <c r="S100" t="s">
        <v>35</v>
      </c>
      <c r="T100">
        <v>6</v>
      </c>
      <c r="U100">
        <v>9</v>
      </c>
      <c r="V100">
        <v>48</v>
      </c>
      <c r="W100">
        <v>63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3.1031031031031032E-2</v>
      </c>
      <c r="L101" s="18">
        <f>T101/T103</f>
        <v>3.2362459546925568E-3</v>
      </c>
      <c r="M101" s="18">
        <f>U101/U103</f>
        <v>3.1007751937984496E-2</v>
      </c>
      <c r="N101" s="18">
        <f>V101/V103</f>
        <v>5.0925925925925923E-2</v>
      </c>
      <c r="O101" s="18"/>
      <c r="S101" t="s">
        <v>36</v>
      </c>
      <c r="T101">
        <v>1</v>
      </c>
      <c r="U101">
        <v>8</v>
      </c>
      <c r="V101">
        <v>22</v>
      </c>
      <c r="W101">
        <v>31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9.0090090090090089E-3</v>
      </c>
      <c r="L102" s="18">
        <f>T102/T103</f>
        <v>0</v>
      </c>
      <c r="M102" s="18">
        <f>U102/U103</f>
        <v>3.875968992248062E-3</v>
      </c>
      <c r="N102" s="18">
        <f>V102/V103</f>
        <v>1.8518518518518517E-2</v>
      </c>
      <c r="O102" s="18"/>
      <c r="S102" t="s">
        <v>37</v>
      </c>
      <c r="T102">
        <v>0</v>
      </c>
      <c r="U102">
        <v>1</v>
      </c>
      <c r="V102">
        <v>8</v>
      </c>
      <c r="W102">
        <v>9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309</v>
      </c>
      <c r="U103">
        <v>258</v>
      </c>
      <c r="V103">
        <v>432</v>
      </c>
      <c r="W103">
        <v>999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Elections are free from foreign influence.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152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0.89700000000000002</v>
      </c>
      <c r="D113" s="17">
        <f>L113+L114</f>
        <v>0.93455497382198949</v>
      </c>
      <c r="E113" s="17">
        <f>M113+M114</f>
        <v>0.94647201946472026</v>
      </c>
      <c r="F113" s="17">
        <f>N113+N114</f>
        <v>0.83333333333333337</v>
      </c>
      <c r="G113" s="17">
        <f>O113+O114</f>
        <v>0.72307692307692317</v>
      </c>
      <c r="J113" t="s">
        <v>33</v>
      </c>
      <c r="K113" s="18">
        <f>X113/X118</f>
        <v>0.77100000000000002</v>
      </c>
      <c r="L113" s="18">
        <f>T113/T118</f>
        <v>0.82984293193717273</v>
      </c>
      <c r="M113" s="18">
        <f>U113/U118</f>
        <v>0.81995133819951338</v>
      </c>
      <c r="N113" s="18">
        <f>V113/V118</f>
        <v>0.83333333333333337</v>
      </c>
      <c r="O113" s="18">
        <f>W113/W118</f>
        <v>0.54871794871794877</v>
      </c>
      <c r="S113" t="s">
        <v>33</v>
      </c>
      <c r="T113">
        <v>317</v>
      </c>
      <c r="U113">
        <v>337</v>
      </c>
      <c r="V113">
        <v>10</v>
      </c>
      <c r="W113">
        <v>107</v>
      </c>
      <c r="X113">
        <v>771</v>
      </c>
    </row>
    <row r="114" spans="2:24" x14ac:dyDescent="0.25">
      <c r="B114" s="14" t="s">
        <v>39</v>
      </c>
      <c r="C114" s="17">
        <f>K115</f>
        <v>6.4000000000000001E-2</v>
      </c>
      <c r="D114" s="17">
        <f>L115</f>
        <v>3.4031413612565446E-2</v>
      </c>
      <c r="E114" s="17">
        <f>M115</f>
        <v>4.1362530413625302E-2</v>
      </c>
      <c r="F114" s="17">
        <f>N115</f>
        <v>8.3333333333333329E-2</v>
      </c>
      <c r="G114" s="17">
        <f>O115</f>
        <v>0.16923076923076924</v>
      </c>
      <c r="J114" t="s">
        <v>34</v>
      </c>
      <c r="K114" s="18">
        <f>X114/X118</f>
        <v>0.126</v>
      </c>
      <c r="L114" s="18">
        <f>T114/T118</f>
        <v>0.10471204188481675</v>
      </c>
      <c r="M114" s="18">
        <f>U114/U118</f>
        <v>0.12652068126520682</v>
      </c>
      <c r="N114" s="18">
        <f>V114/V118</f>
        <v>0</v>
      </c>
      <c r="O114" s="18">
        <f>W114/W118</f>
        <v>0.17435897435897435</v>
      </c>
      <c r="S114" t="s">
        <v>34</v>
      </c>
      <c r="T114">
        <v>40</v>
      </c>
      <c r="U114">
        <v>52</v>
      </c>
      <c r="V114">
        <v>0</v>
      </c>
      <c r="W114">
        <v>34</v>
      </c>
      <c r="X114">
        <v>126</v>
      </c>
    </row>
    <row r="115" spans="2:24" x14ac:dyDescent="0.25">
      <c r="B115" s="14" t="s">
        <v>40</v>
      </c>
      <c r="C115" s="17">
        <f>K116+K117</f>
        <v>3.9E-2</v>
      </c>
      <c r="D115" s="17">
        <f>L116+L117</f>
        <v>3.1413612565445025E-2</v>
      </c>
      <c r="E115" s="17">
        <f>M116+M117</f>
        <v>1.2165450121654502E-2</v>
      </c>
      <c r="F115" s="17">
        <f>N116+N117</f>
        <v>8.3333333333333329E-2</v>
      </c>
      <c r="G115" s="17">
        <f>O116+O117</f>
        <v>0.1076923076923077</v>
      </c>
      <c r="J115" t="s">
        <v>35</v>
      </c>
      <c r="K115" s="18">
        <f>X115/X118</f>
        <v>6.4000000000000001E-2</v>
      </c>
      <c r="L115" s="18">
        <f>T115/T118</f>
        <v>3.4031413612565446E-2</v>
      </c>
      <c r="M115" s="18">
        <f>U115/U118</f>
        <v>4.1362530413625302E-2</v>
      </c>
      <c r="N115" s="18">
        <f>V115/V118</f>
        <v>8.3333333333333329E-2</v>
      </c>
      <c r="O115" s="18">
        <f>W115/W118</f>
        <v>0.16923076923076924</v>
      </c>
      <c r="S115" t="s">
        <v>35</v>
      </c>
      <c r="T115">
        <v>13</v>
      </c>
      <c r="U115">
        <v>17</v>
      </c>
      <c r="V115">
        <v>1</v>
      </c>
      <c r="W115">
        <v>33</v>
      </c>
      <c r="X115">
        <v>64</v>
      </c>
    </row>
    <row r="116" spans="2:24" x14ac:dyDescent="0.25">
      <c r="J116" t="s">
        <v>36</v>
      </c>
      <c r="K116" s="18">
        <f>X116/X118</f>
        <v>0.03</v>
      </c>
      <c r="L116" s="18">
        <f>T116/T118</f>
        <v>2.8795811518324606E-2</v>
      </c>
      <c r="M116" s="18">
        <f>U116/U118</f>
        <v>1.2165450121654502E-2</v>
      </c>
      <c r="N116" s="18">
        <f>V116/V118</f>
        <v>8.3333333333333329E-2</v>
      </c>
      <c r="O116" s="18">
        <f>W116/W118</f>
        <v>6.6666666666666666E-2</v>
      </c>
      <c r="S116" t="s">
        <v>36</v>
      </c>
      <c r="T116">
        <v>11</v>
      </c>
      <c r="U116">
        <v>5</v>
      </c>
      <c r="V116">
        <v>1</v>
      </c>
      <c r="W116">
        <v>13</v>
      </c>
      <c r="X116">
        <v>30</v>
      </c>
    </row>
    <row r="117" spans="2:24" x14ac:dyDescent="0.25">
      <c r="J117" t="s">
        <v>37</v>
      </c>
      <c r="K117" s="18">
        <f>X117/X118</f>
        <v>8.9999999999999993E-3</v>
      </c>
      <c r="L117" s="18">
        <f>T117/T118</f>
        <v>2.617801047120419E-3</v>
      </c>
      <c r="M117" s="18">
        <f>U117/U118</f>
        <v>0</v>
      </c>
      <c r="N117" s="18">
        <f>V117/V118</f>
        <v>0</v>
      </c>
      <c r="O117" s="18">
        <f>W117/W118</f>
        <v>4.1025641025641026E-2</v>
      </c>
      <c r="S117" t="s">
        <v>37</v>
      </c>
      <c r="T117">
        <v>1</v>
      </c>
      <c r="U117">
        <v>0</v>
      </c>
      <c r="V117">
        <v>0</v>
      </c>
      <c r="W117">
        <v>8</v>
      </c>
      <c r="X117">
        <v>9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195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B063-79D4-3C42-A131-AF627DF7976D}">
  <dimension ref="A1:X118"/>
  <sheetViews>
    <sheetView showGridLines="0" topLeftCell="J1" workbookViewId="0">
      <selection activeCell="R5" sqref="R5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Citizens have access to information about candidates that is relevant to how they would govern. * 3-point Party Identification Crosstabulation</v>
      </c>
      <c r="R5" s="13" t="s">
        <v>126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0.88977955911823647</v>
      </c>
      <c r="D9" s="17">
        <f>L9+L10</f>
        <v>0.91958041958041958</v>
      </c>
      <c r="E9" s="17">
        <f>M9+M10</f>
        <v>0.87658227848101267</v>
      </c>
      <c r="F9" s="17">
        <f>N9+N10</f>
        <v>0.89408099688473519</v>
      </c>
      <c r="G9" s="17">
        <f>O9+O10</f>
        <v>0.81333333333333335</v>
      </c>
      <c r="J9" t="s">
        <v>33</v>
      </c>
      <c r="K9" s="18">
        <f>X9/X14</f>
        <v>0.74749498997995989</v>
      </c>
      <c r="L9" s="18">
        <f>T9/T14</f>
        <v>0.76923076923076927</v>
      </c>
      <c r="M9" s="18">
        <f>U9/U14</f>
        <v>0.75316455696202533</v>
      </c>
      <c r="N9" s="18">
        <f>V9/V14</f>
        <v>0.74766355140186913</v>
      </c>
      <c r="O9" s="18">
        <f>W9/W14</f>
        <v>0.64</v>
      </c>
      <c r="S9" t="s">
        <v>33</v>
      </c>
      <c r="T9">
        <v>220</v>
      </c>
      <c r="U9">
        <v>238</v>
      </c>
      <c r="V9">
        <v>240</v>
      </c>
      <c r="W9">
        <v>48</v>
      </c>
      <c r="X9">
        <v>746</v>
      </c>
    </row>
    <row r="10" spans="1:24" x14ac:dyDescent="0.25">
      <c r="B10" s="14" t="s">
        <v>39</v>
      </c>
      <c r="C10" s="17">
        <f>K11</f>
        <v>8.5170340681362727E-2</v>
      </c>
      <c r="D10" s="17">
        <f>L11</f>
        <v>7.3426573426573424E-2</v>
      </c>
      <c r="E10" s="17">
        <f>M11</f>
        <v>8.2278481012658222E-2</v>
      </c>
      <c r="F10" s="17">
        <f>N11</f>
        <v>8.4112149532710276E-2</v>
      </c>
      <c r="G10" s="17">
        <f>O11</f>
        <v>0.14666666666666667</v>
      </c>
      <c r="J10" t="s">
        <v>34</v>
      </c>
      <c r="K10" s="18">
        <f>X10/X14</f>
        <v>0.14228456913827656</v>
      </c>
      <c r="L10" s="18">
        <f>T10/T14</f>
        <v>0.15034965034965034</v>
      </c>
      <c r="M10" s="18">
        <f>U10/U14</f>
        <v>0.12341772151898735</v>
      </c>
      <c r="N10" s="18">
        <f>V10/V14</f>
        <v>0.14641744548286603</v>
      </c>
      <c r="O10" s="18">
        <f>W10/W14</f>
        <v>0.17333333333333334</v>
      </c>
      <c r="S10" t="s">
        <v>34</v>
      </c>
      <c r="T10">
        <v>43</v>
      </c>
      <c r="U10">
        <v>39</v>
      </c>
      <c r="V10">
        <v>47</v>
      </c>
      <c r="W10">
        <v>13</v>
      </c>
      <c r="X10">
        <v>142</v>
      </c>
    </row>
    <row r="11" spans="1:24" x14ac:dyDescent="0.25">
      <c r="B11" s="14" t="s">
        <v>40</v>
      </c>
      <c r="C11" s="17">
        <f>K12+K13</f>
        <v>2.5050100200400802E-2</v>
      </c>
      <c r="D11" s="17">
        <f>L12+L13</f>
        <v>6.993006993006993E-3</v>
      </c>
      <c r="E11" s="17">
        <f>M12+M13</f>
        <v>4.1139240506329111E-2</v>
      </c>
      <c r="F11" s="17">
        <f>N12+N13</f>
        <v>2.1806853582554516E-2</v>
      </c>
      <c r="G11" s="17">
        <f>O12+O13</f>
        <v>0.04</v>
      </c>
      <c r="J11" t="s">
        <v>35</v>
      </c>
      <c r="K11" s="18">
        <f>X11/X14</f>
        <v>8.5170340681362727E-2</v>
      </c>
      <c r="L11" s="18">
        <f>T11/T14</f>
        <v>7.3426573426573424E-2</v>
      </c>
      <c r="M11" s="18">
        <f>U11/U14</f>
        <v>8.2278481012658222E-2</v>
      </c>
      <c r="N11" s="18">
        <f>V11/V14</f>
        <v>8.4112149532710276E-2</v>
      </c>
      <c r="O11" s="18">
        <f>W11/W14</f>
        <v>0.14666666666666667</v>
      </c>
      <c r="S11" t="s">
        <v>35</v>
      </c>
      <c r="T11">
        <v>21</v>
      </c>
      <c r="U11">
        <v>26</v>
      </c>
      <c r="V11">
        <v>27</v>
      </c>
      <c r="W11">
        <v>11</v>
      </c>
      <c r="X11">
        <v>85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2.1042084168336674E-2</v>
      </c>
      <c r="L12" s="18">
        <f>T12/T14</f>
        <v>6.993006993006993E-3</v>
      </c>
      <c r="M12" s="18">
        <f>U12/U14</f>
        <v>3.4810126582278479E-2</v>
      </c>
      <c r="N12" s="18">
        <f>V12/V14</f>
        <v>2.1806853582554516E-2</v>
      </c>
      <c r="O12" s="18">
        <f>W12/W14</f>
        <v>1.3333333333333334E-2</v>
      </c>
      <c r="S12" t="s">
        <v>36</v>
      </c>
      <c r="T12">
        <v>2</v>
      </c>
      <c r="U12">
        <v>11</v>
      </c>
      <c r="V12">
        <v>7</v>
      </c>
      <c r="W12">
        <v>1</v>
      </c>
      <c r="X12">
        <v>21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4.0080160320641279E-3</v>
      </c>
      <c r="L13" s="18">
        <f>T13/T14</f>
        <v>0</v>
      </c>
      <c r="M13" s="18">
        <f>U13/U14</f>
        <v>6.3291139240506328E-3</v>
      </c>
      <c r="N13" s="18">
        <f>V13/V14</f>
        <v>0</v>
      </c>
      <c r="O13" s="18">
        <f>W13/W14</f>
        <v>2.6666666666666668E-2</v>
      </c>
      <c r="S13" t="s">
        <v>37</v>
      </c>
      <c r="T13">
        <v>0</v>
      </c>
      <c r="U13">
        <v>2</v>
      </c>
      <c r="V13">
        <v>0</v>
      </c>
      <c r="W13">
        <v>2</v>
      </c>
      <c r="X13">
        <v>4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316</v>
      </c>
      <c r="V14">
        <v>321</v>
      </c>
      <c r="W14">
        <v>75</v>
      </c>
      <c r="X14">
        <v>998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Citizens have access to information about candidates that is relevant to how they would govern.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153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0.88911088911088909</v>
      </c>
      <c r="D23" s="17">
        <f>L23+L24</f>
        <v>0.94140625</v>
      </c>
      <c r="E23" s="17">
        <f>M23+M24</f>
        <v>0.87662337662337664</v>
      </c>
      <c r="F23" s="17">
        <f>N23+N24</f>
        <v>0.91218130311614731</v>
      </c>
      <c r="G23" s="17">
        <f>O23+O24</f>
        <v>0.6785714285714286</v>
      </c>
      <c r="J23" t="s">
        <v>33</v>
      </c>
      <c r="K23" s="18">
        <f>X23/X28</f>
        <v>0.74525474525474522</v>
      </c>
      <c r="L23" s="18">
        <f>T23/T28</f>
        <v>0.85546875</v>
      </c>
      <c r="M23" s="18">
        <f>U23/U28</f>
        <v>0.66233766233766234</v>
      </c>
      <c r="N23" s="18">
        <f>V23/V28</f>
        <v>0.7847025495750708</v>
      </c>
      <c r="O23" s="18">
        <f>W23/W28</f>
        <v>0.54761904761904767</v>
      </c>
      <c r="S23" t="s">
        <v>33</v>
      </c>
      <c r="T23">
        <v>219</v>
      </c>
      <c r="U23">
        <v>204</v>
      </c>
      <c r="V23">
        <v>277</v>
      </c>
      <c r="W23">
        <v>46</v>
      </c>
      <c r="X23">
        <v>746</v>
      </c>
    </row>
    <row r="24" spans="1:24" x14ac:dyDescent="0.25">
      <c r="B24" s="14" t="s">
        <v>39</v>
      </c>
      <c r="C24" s="17">
        <f>K25</f>
        <v>8.4915084915084912E-2</v>
      </c>
      <c r="D24" s="17">
        <f>L25</f>
        <v>3.90625E-2</v>
      </c>
      <c r="E24" s="17">
        <f>M25</f>
        <v>9.4155844155844159E-2</v>
      </c>
      <c r="F24" s="17">
        <f>N25</f>
        <v>8.4985835694050993E-2</v>
      </c>
      <c r="G24" s="17">
        <f>O25</f>
        <v>0.19047619047619047</v>
      </c>
      <c r="J24" t="s">
        <v>34</v>
      </c>
      <c r="K24" s="18">
        <f>X24/X28</f>
        <v>0.14385614385614387</v>
      </c>
      <c r="L24" s="18">
        <f>T24/T28</f>
        <v>8.59375E-2</v>
      </c>
      <c r="M24" s="18">
        <f>U24/U28</f>
        <v>0.21428571428571427</v>
      </c>
      <c r="N24" s="18">
        <f>V24/V28</f>
        <v>0.12747875354107649</v>
      </c>
      <c r="O24" s="18">
        <f>W24/W28</f>
        <v>0.13095238095238096</v>
      </c>
      <c r="S24" t="s">
        <v>34</v>
      </c>
      <c r="T24">
        <v>22</v>
      </c>
      <c r="U24">
        <v>66</v>
      </c>
      <c r="V24">
        <v>45</v>
      </c>
      <c r="W24">
        <v>11</v>
      </c>
      <c r="X24">
        <v>144</v>
      </c>
    </row>
    <row r="25" spans="1:24" x14ac:dyDescent="0.25">
      <c r="B25" s="14" t="s">
        <v>40</v>
      </c>
      <c r="C25" s="17">
        <f>K26+K27</f>
        <v>2.5974025974025976E-2</v>
      </c>
      <c r="D25" s="17">
        <f>L26+L27</f>
        <v>1.953125E-2</v>
      </c>
      <c r="E25" s="17">
        <f>M26+M27</f>
        <v>2.9220779220779224E-2</v>
      </c>
      <c r="F25" s="17">
        <f>N26+N27</f>
        <v>2.8328611898016999E-3</v>
      </c>
      <c r="G25" s="17">
        <f>O26+O27</f>
        <v>0.13095238095238093</v>
      </c>
      <c r="J25" t="s">
        <v>35</v>
      </c>
      <c r="K25" s="18">
        <f>X25/X28</f>
        <v>8.4915084915084912E-2</v>
      </c>
      <c r="L25" s="18">
        <f>T25/T28</f>
        <v>3.90625E-2</v>
      </c>
      <c r="M25" s="18">
        <f>U25/U28</f>
        <v>9.4155844155844159E-2</v>
      </c>
      <c r="N25" s="18">
        <f>V25/V28</f>
        <v>8.4985835694050993E-2</v>
      </c>
      <c r="O25" s="18">
        <f>W25/W28</f>
        <v>0.19047619047619047</v>
      </c>
      <c r="S25" t="s">
        <v>35</v>
      </c>
      <c r="T25">
        <v>10</v>
      </c>
      <c r="U25">
        <v>29</v>
      </c>
      <c r="V25">
        <v>30</v>
      </c>
      <c r="W25">
        <v>16</v>
      </c>
      <c r="X25">
        <v>85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2.197802197802198E-2</v>
      </c>
      <c r="L26" s="18">
        <f>T26/T28</f>
        <v>1.5625E-2</v>
      </c>
      <c r="M26" s="18">
        <f>U26/U28</f>
        <v>2.5974025974025976E-2</v>
      </c>
      <c r="N26" s="18">
        <f>V26/V28</f>
        <v>2.8328611898016999E-3</v>
      </c>
      <c r="O26" s="18">
        <f>W26/W28</f>
        <v>0.10714285714285714</v>
      </c>
      <c r="S26" t="s">
        <v>36</v>
      </c>
      <c r="T26">
        <v>4</v>
      </c>
      <c r="U26">
        <v>8</v>
      </c>
      <c r="V26">
        <v>1</v>
      </c>
      <c r="W26">
        <v>9</v>
      </c>
      <c r="X26">
        <v>22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3.996003996003996E-3</v>
      </c>
      <c r="L27" s="18">
        <f>T27/T28</f>
        <v>3.90625E-3</v>
      </c>
      <c r="M27" s="18">
        <f>U27/U28</f>
        <v>3.246753246753247E-3</v>
      </c>
      <c r="N27" s="18">
        <f>V27/V28</f>
        <v>0</v>
      </c>
      <c r="O27" s="18">
        <f>W27/W28</f>
        <v>2.3809523809523808E-2</v>
      </c>
      <c r="S27" t="s">
        <v>37</v>
      </c>
      <c r="T27">
        <v>1</v>
      </c>
      <c r="U27">
        <v>1</v>
      </c>
      <c r="V27">
        <v>0</v>
      </c>
      <c r="W27">
        <v>2</v>
      </c>
      <c r="X27">
        <v>4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256</v>
      </c>
      <c r="U28">
        <v>308</v>
      </c>
      <c r="V28">
        <v>353</v>
      </c>
      <c r="W28">
        <v>84</v>
      </c>
      <c r="X28">
        <v>1001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Citizens have access to information about candidates that is relevant to how they would govern.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154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0.88800000000000001</v>
      </c>
      <c r="D38" s="17">
        <f>L38+L39</f>
        <v>0.91908396946564885</v>
      </c>
      <c r="E38" s="17">
        <f>M38+M39</f>
        <v>0.84834123222748814</v>
      </c>
      <c r="F38" s="17">
        <f>N38+N39</f>
        <v>0.79850746268656714</v>
      </c>
      <c r="G38" s="17"/>
      <c r="J38" t="s">
        <v>33</v>
      </c>
      <c r="K38" s="18">
        <f>W38/W43</f>
        <v>0.745</v>
      </c>
      <c r="L38" s="18">
        <f>T38/T43</f>
        <v>0.78473282442748094</v>
      </c>
      <c r="M38" s="18">
        <f>U38/U43</f>
        <v>0.68246445497630337</v>
      </c>
      <c r="N38" s="18">
        <f>V38/V43</f>
        <v>0.64925373134328357</v>
      </c>
      <c r="O38" s="18"/>
      <c r="S38" t="s">
        <v>33</v>
      </c>
      <c r="T38">
        <v>514</v>
      </c>
      <c r="U38">
        <v>144</v>
      </c>
      <c r="V38">
        <v>87</v>
      </c>
      <c r="W38">
        <v>745</v>
      </c>
    </row>
    <row r="39" spans="1:23" x14ac:dyDescent="0.25">
      <c r="B39" s="14" t="s">
        <v>39</v>
      </c>
      <c r="C39" s="17">
        <f>K40</f>
        <v>8.5999999999999993E-2</v>
      </c>
      <c r="D39" s="17">
        <f>L40</f>
        <v>6.4122137404580157E-2</v>
      </c>
      <c r="E39" s="17">
        <f>M40</f>
        <v>0.10900473933649289</v>
      </c>
      <c r="F39" s="17">
        <f>N40</f>
        <v>0.15671641791044777</v>
      </c>
      <c r="G39" s="17"/>
      <c r="J39" t="s">
        <v>34</v>
      </c>
      <c r="K39" s="18">
        <f>W39/W43</f>
        <v>0.14299999999999999</v>
      </c>
      <c r="L39" s="18">
        <f>T39/T43</f>
        <v>0.13435114503816795</v>
      </c>
      <c r="M39" s="18">
        <f>U39/U43</f>
        <v>0.16587677725118483</v>
      </c>
      <c r="N39" s="18">
        <f>V39/V43</f>
        <v>0.14925373134328357</v>
      </c>
      <c r="O39" s="18"/>
      <c r="S39" t="s">
        <v>34</v>
      </c>
      <c r="T39">
        <v>88</v>
      </c>
      <c r="U39">
        <v>35</v>
      </c>
      <c r="V39">
        <v>20</v>
      </c>
      <c r="W39">
        <v>143</v>
      </c>
    </row>
    <row r="40" spans="1:23" x14ac:dyDescent="0.25">
      <c r="B40" s="14" t="s">
        <v>40</v>
      </c>
      <c r="C40" s="17">
        <f>K41+K42</f>
        <v>2.5999999999999999E-2</v>
      </c>
      <c r="D40" s="17">
        <f>L41+L42</f>
        <v>1.6793893129770993E-2</v>
      </c>
      <c r="E40" s="17">
        <f>M41+M42</f>
        <v>4.2654028436018954E-2</v>
      </c>
      <c r="F40" s="17">
        <f>N41+N42</f>
        <v>4.4776119402985072E-2</v>
      </c>
      <c r="G40" s="17"/>
      <c r="J40" t="s">
        <v>35</v>
      </c>
      <c r="K40" s="18">
        <f>W40/W43</f>
        <v>8.5999999999999993E-2</v>
      </c>
      <c r="L40" s="18">
        <f>T40/T43</f>
        <v>6.4122137404580157E-2</v>
      </c>
      <c r="M40" s="18">
        <f>U40/U43</f>
        <v>0.10900473933649289</v>
      </c>
      <c r="N40" s="18">
        <f>V40/V43</f>
        <v>0.15671641791044777</v>
      </c>
      <c r="O40" s="18"/>
      <c r="S40" t="s">
        <v>35</v>
      </c>
      <c r="T40">
        <v>42</v>
      </c>
      <c r="U40">
        <v>23</v>
      </c>
      <c r="V40">
        <v>21</v>
      </c>
      <c r="W40">
        <v>86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2.1999999999999999E-2</v>
      </c>
      <c r="L41" s="18">
        <f>T41/T43</f>
        <v>1.5267175572519083E-2</v>
      </c>
      <c r="M41" s="18">
        <f>U41/U43</f>
        <v>2.843601895734597E-2</v>
      </c>
      <c r="N41" s="18">
        <f>V41/V43</f>
        <v>4.4776119402985072E-2</v>
      </c>
      <c r="O41" s="18"/>
      <c r="S41" t="s">
        <v>36</v>
      </c>
      <c r="T41">
        <v>10</v>
      </c>
      <c r="U41">
        <v>6</v>
      </c>
      <c r="V41">
        <v>6</v>
      </c>
      <c r="W41">
        <v>22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4.0000000000000001E-3</v>
      </c>
      <c r="L42" s="18">
        <f>T42/T43</f>
        <v>1.5267175572519084E-3</v>
      </c>
      <c r="M42" s="18">
        <f>U42/U43</f>
        <v>1.4218009478672985E-2</v>
      </c>
      <c r="N42" s="18">
        <f>V42/V43</f>
        <v>0</v>
      </c>
      <c r="O42" s="18"/>
      <c r="S42" t="s">
        <v>37</v>
      </c>
      <c r="T42">
        <v>1</v>
      </c>
      <c r="U42">
        <v>3</v>
      </c>
      <c r="V42">
        <v>0</v>
      </c>
      <c r="W42">
        <v>4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655</v>
      </c>
      <c r="U43">
        <v>211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Citizens have access to information about candidates that is relevant to how they would govern.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155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0.88900000000000001</v>
      </c>
      <c r="D53" s="17">
        <f>L53+L54</f>
        <v>0.8830897703549061</v>
      </c>
      <c r="E53" s="17">
        <f>M53+M54</f>
        <v>0.89443378119001915</v>
      </c>
      <c r="F53" s="17"/>
      <c r="G53" s="17"/>
      <c r="J53" t="s">
        <v>33</v>
      </c>
      <c r="K53" s="18">
        <f>V53/V58</f>
        <v>0.746</v>
      </c>
      <c r="L53" s="18">
        <f>T53/T58</f>
        <v>0.73486430062630481</v>
      </c>
      <c r="M53" s="18">
        <f>U53/U58</f>
        <v>0.7562380038387716</v>
      </c>
      <c r="N53" s="18"/>
      <c r="O53" s="18"/>
      <c r="R53" t="s">
        <v>57</v>
      </c>
      <c r="S53" t="s">
        <v>33</v>
      </c>
      <c r="T53">
        <v>352</v>
      </c>
      <c r="U53">
        <v>394</v>
      </c>
      <c r="V53">
        <v>746</v>
      </c>
    </row>
    <row r="54" spans="1:22" x14ac:dyDescent="0.25">
      <c r="B54" s="14" t="s">
        <v>39</v>
      </c>
      <c r="C54" s="17">
        <f>K55</f>
        <v>8.5000000000000006E-2</v>
      </c>
      <c r="D54" s="17">
        <f>L55</f>
        <v>9.3945720250521919E-2</v>
      </c>
      <c r="E54" s="17">
        <f>M55</f>
        <v>7.6775431861804216E-2</v>
      </c>
      <c r="F54" s="17"/>
      <c r="G54" s="17"/>
      <c r="J54" t="s">
        <v>34</v>
      </c>
      <c r="K54" s="18">
        <f>V54/V58</f>
        <v>0.14299999999999999</v>
      </c>
      <c r="L54" s="18">
        <f>T54/T58</f>
        <v>0.14822546972860126</v>
      </c>
      <c r="M54" s="18">
        <f>U54/U58</f>
        <v>0.13819577735124761</v>
      </c>
      <c r="N54" s="18"/>
      <c r="O54" s="18"/>
      <c r="S54" t="s">
        <v>34</v>
      </c>
      <c r="T54">
        <v>71</v>
      </c>
      <c r="U54">
        <v>72</v>
      </c>
      <c r="V54">
        <v>143</v>
      </c>
    </row>
    <row r="55" spans="1:22" x14ac:dyDescent="0.25">
      <c r="B55" s="14" t="s">
        <v>40</v>
      </c>
      <c r="C55" s="17">
        <f>K56+K57</f>
        <v>2.5999999999999999E-2</v>
      </c>
      <c r="D55" s="17">
        <f>L56+L57</f>
        <v>2.2964509394572022E-2</v>
      </c>
      <c r="E55" s="17">
        <f>M56+M57</f>
        <v>2.8790786948176581E-2</v>
      </c>
      <c r="F55" s="17"/>
      <c r="G55" s="17"/>
      <c r="J55" t="s">
        <v>35</v>
      </c>
      <c r="K55" s="18">
        <f>V55/V58</f>
        <v>8.5000000000000006E-2</v>
      </c>
      <c r="L55" s="18">
        <f>T55/T58</f>
        <v>9.3945720250521919E-2</v>
      </c>
      <c r="M55" s="18">
        <f>U55/U58</f>
        <v>7.6775431861804216E-2</v>
      </c>
      <c r="N55" s="18"/>
      <c r="O55" s="18"/>
      <c r="S55" t="s">
        <v>35</v>
      </c>
      <c r="T55">
        <v>45</v>
      </c>
      <c r="U55">
        <v>40</v>
      </c>
      <c r="V55">
        <v>85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2.1999999999999999E-2</v>
      </c>
      <c r="L56" s="18">
        <f>T56/T58</f>
        <v>1.8789144050104383E-2</v>
      </c>
      <c r="M56" s="18">
        <f>U56/U58</f>
        <v>2.4952015355086371E-2</v>
      </c>
      <c r="N56" s="18"/>
      <c r="O56" s="18"/>
      <c r="S56" t="s">
        <v>36</v>
      </c>
      <c r="T56">
        <v>9</v>
      </c>
      <c r="U56">
        <v>13</v>
      </c>
      <c r="V56">
        <v>22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4.0000000000000001E-3</v>
      </c>
      <c r="L57" s="18">
        <f>T57/T58</f>
        <v>4.1753653444676405E-3</v>
      </c>
      <c r="M57" s="18">
        <f>U57/U58</f>
        <v>3.838771593090211E-3</v>
      </c>
      <c r="N57" s="18"/>
      <c r="O57" s="18"/>
      <c r="S57" t="s">
        <v>37</v>
      </c>
      <c r="T57">
        <v>2</v>
      </c>
      <c r="U57">
        <v>2</v>
      </c>
      <c r="V57">
        <v>4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479</v>
      </c>
      <c r="U58">
        <v>521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Citizens have access to information about candidates that is relevant to how they would govern.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156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0.88988988988988982</v>
      </c>
      <c r="D68" s="17">
        <f>L68+L69</f>
        <v>0.80609418282548473</v>
      </c>
      <c r="E68" s="17">
        <f>M68+M69</f>
        <v>0.92258064516129035</v>
      </c>
      <c r="F68" s="17">
        <f>N68+N69</f>
        <v>0.95121951219512191</v>
      </c>
      <c r="G68" s="16"/>
      <c r="J68" t="s">
        <v>33</v>
      </c>
      <c r="K68" s="18">
        <f>W68/W73</f>
        <v>0.7457457457457457</v>
      </c>
      <c r="L68" s="18">
        <f>T68/T73</f>
        <v>0.65096952908587258</v>
      </c>
      <c r="M68" s="18">
        <f>U68/U73</f>
        <v>0.77419354838709675</v>
      </c>
      <c r="N68" s="18">
        <f>V68/V73</f>
        <v>0.82317073170731703</v>
      </c>
      <c r="O68" s="18"/>
      <c r="S68" t="s">
        <v>33</v>
      </c>
      <c r="T68">
        <v>235</v>
      </c>
      <c r="U68">
        <v>240</v>
      </c>
      <c r="V68">
        <v>270</v>
      </c>
      <c r="W68">
        <v>745</v>
      </c>
    </row>
    <row r="69" spans="1:23" x14ac:dyDescent="0.25">
      <c r="B69" s="14" t="s">
        <v>39</v>
      </c>
      <c r="C69" s="17">
        <f>K70</f>
        <v>8.408408408408409E-2</v>
      </c>
      <c r="D69" s="17">
        <f>L70</f>
        <v>0.15512465373961218</v>
      </c>
      <c r="E69" s="17">
        <f>M70</f>
        <v>4.1935483870967745E-2</v>
      </c>
      <c r="F69" s="17">
        <f>N70</f>
        <v>4.573170731707317E-2</v>
      </c>
      <c r="G69" s="16"/>
      <c r="J69" t="s">
        <v>34</v>
      </c>
      <c r="K69" s="18">
        <f>W69/W73</f>
        <v>0.14414414414414414</v>
      </c>
      <c r="L69" s="18">
        <f>T69/T73</f>
        <v>0.15512465373961218</v>
      </c>
      <c r="M69" s="18">
        <f>U69/U73</f>
        <v>0.14838709677419354</v>
      </c>
      <c r="N69" s="18">
        <f>V69/V73</f>
        <v>0.12804878048780488</v>
      </c>
      <c r="O69" s="18"/>
      <c r="S69" t="s">
        <v>34</v>
      </c>
      <c r="T69">
        <v>56</v>
      </c>
      <c r="U69">
        <v>46</v>
      </c>
      <c r="V69">
        <v>42</v>
      </c>
      <c r="W69">
        <v>144</v>
      </c>
    </row>
    <row r="70" spans="1:23" x14ac:dyDescent="0.25">
      <c r="B70" s="14" t="s">
        <v>40</v>
      </c>
      <c r="C70" s="17">
        <f>K71+K72</f>
        <v>2.6026026026026026E-2</v>
      </c>
      <c r="D70" s="17">
        <f>L71+L72</f>
        <v>3.8781163434903052E-2</v>
      </c>
      <c r="E70" s="17">
        <f>M71+M72</f>
        <v>3.5483870967741936E-2</v>
      </c>
      <c r="F70" s="17">
        <f>N71+N72</f>
        <v>3.0487804878048782E-3</v>
      </c>
      <c r="G70" s="16"/>
      <c r="J70" t="s">
        <v>35</v>
      </c>
      <c r="K70" s="18">
        <f>W70/W73</f>
        <v>8.408408408408409E-2</v>
      </c>
      <c r="L70" s="18">
        <f>T70/T73</f>
        <v>0.15512465373961218</v>
      </c>
      <c r="M70" s="18">
        <f>U70/U73</f>
        <v>4.1935483870967745E-2</v>
      </c>
      <c r="N70" s="18">
        <f>V70/V73</f>
        <v>4.573170731707317E-2</v>
      </c>
      <c r="O70" s="18"/>
      <c r="S70" t="s">
        <v>35</v>
      </c>
      <c r="T70">
        <v>56</v>
      </c>
      <c r="U70">
        <v>13</v>
      </c>
      <c r="V70">
        <v>15</v>
      </c>
      <c r="W70">
        <v>84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2.2022022022022022E-2</v>
      </c>
      <c r="L71" s="18">
        <f>T71/T73</f>
        <v>3.6011080332409975E-2</v>
      </c>
      <c r="M71" s="18">
        <f>U71/U73</f>
        <v>2.5806451612903226E-2</v>
      </c>
      <c r="N71" s="18">
        <f>V71/V73</f>
        <v>3.0487804878048782E-3</v>
      </c>
      <c r="O71" s="18"/>
      <c r="S71" t="s">
        <v>36</v>
      </c>
      <c r="T71">
        <v>13</v>
      </c>
      <c r="U71">
        <v>8</v>
      </c>
      <c r="V71">
        <v>1</v>
      </c>
      <c r="W71">
        <v>22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4.004004004004004E-3</v>
      </c>
      <c r="L72" s="18">
        <f>T72/T73</f>
        <v>2.7700831024930748E-3</v>
      </c>
      <c r="M72" s="18">
        <f>U72/U73</f>
        <v>9.6774193548387101E-3</v>
      </c>
      <c r="N72" s="18">
        <f>V72/V73</f>
        <v>0</v>
      </c>
      <c r="O72" s="18"/>
      <c r="S72" t="s">
        <v>37</v>
      </c>
      <c r="T72">
        <v>1</v>
      </c>
      <c r="U72">
        <v>3</v>
      </c>
      <c r="V72">
        <v>0</v>
      </c>
      <c r="W72">
        <v>4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361</v>
      </c>
      <c r="U73">
        <v>310</v>
      </c>
      <c r="V73">
        <v>328</v>
      </c>
      <c r="W73">
        <v>999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0.88977955911823647</v>
      </c>
      <c r="D83" s="17">
        <f>L83+L84</f>
        <v>0.91814946619217075</v>
      </c>
      <c r="E83" s="17">
        <f>M83+M84</f>
        <v>0.90038314176245215</v>
      </c>
      <c r="F83" s="17">
        <f>N83+N84</f>
        <v>0.87698412698412698</v>
      </c>
      <c r="G83" s="17">
        <f>O83+O84</f>
        <v>0.8529411764705882</v>
      </c>
      <c r="J83" t="s">
        <v>33</v>
      </c>
      <c r="K83" s="18">
        <f>X83/X88</f>
        <v>0.74549098196392782</v>
      </c>
      <c r="L83" s="18">
        <f>T83/T88</f>
        <v>0.73665480427046259</v>
      </c>
      <c r="M83" s="18">
        <f>U83/U88</f>
        <v>0.75478927203065138</v>
      </c>
      <c r="N83" s="18">
        <f>V83/V88</f>
        <v>0.73809523809523814</v>
      </c>
      <c r="O83" s="18">
        <f>W83/W88</f>
        <v>0.75490196078431371</v>
      </c>
      <c r="S83" t="s">
        <v>33</v>
      </c>
      <c r="T83">
        <v>207</v>
      </c>
      <c r="U83">
        <v>197</v>
      </c>
      <c r="V83">
        <v>186</v>
      </c>
      <c r="W83">
        <v>154</v>
      </c>
      <c r="X83">
        <v>744</v>
      </c>
    </row>
    <row r="84" spans="1:24" x14ac:dyDescent="0.25">
      <c r="B84" s="14" t="s">
        <v>39</v>
      </c>
      <c r="C84" s="17">
        <f>K85</f>
        <v>8.5170340681362727E-2</v>
      </c>
      <c r="D84" s="17">
        <f>L85</f>
        <v>6.7615658362989328E-2</v>
      </c>
      <c r="E84" s="17">
        <f>M85</f>
        <v>9.1954022988505746E-2</v>
      </c>
      <c r="F84" s="17">
        <f>N85</f>
        <v>0.1111111111111111</v>
      </c>
      <c r="G84" s="17">
        <f>O85</f>
        <v>6.8627450980392163E-2</v>
      </c>
      <c r="J84" t="s">
        <v>34</v>
      </c>
      <c r="K84" s="18">
        <f>X84/X88</f>
        <v>0.14428857715430862</v>
      </c>
      <c r="L84" s="18">
        <f>T84/T88</f>
        <v>0.18149466192170818</v>
      </c>
      <c r="M84" s="18">
        <f>U84/U88</f>
        <v>0.14559386973180077</v>
      </c>
      <c r="N84" s="18">
        <f>V84/V88</f>
        <v>0.1388888888888889</v>
      </c>
      <c r="O84" s="18">
        <f>W84/W88</f>
        <v>9.8039215686274508E-2</v>
      </c>
      <c r="S84" t="s">
        <v>34</v>
      </c>
      <c r="T84">
        <v>51</v>
      </c>
      <c r="U84">
        <v>38</v>
      </c>
      <c r="V84">
        <v>35</v>
      </c>
      <c r="W84">
        <v>20</v>
      </c>
      <c r="X84">
        <v>144</v>
      </c>
    </row>
    <row r="85" spans="1:24" x14ac:dyDescent="0.25">
      <c r="B85" s="14" t="s">
        <v>40</v>
      </c>
      <c r="C85" s="17">
        <f>K86+K87</f>
        <v>2.5050100200400802E-2</v>
      </c>
      <c r="D85" s="17">
        <f>L86+L87</f>
        <v>1.4234875444839857E-2</v>
      </c>
      <c r="E85" s="17">
        <f>M86+M87</f>
        <v>7.6628352490421452E-3</v>
      </c>
      <c r="F85" s="17">
        <f>N86+N87</f>
        <v>1.1904761904761904E-2</v>
      </c>
      <c r="G85" s="17">
        <f>O86+O87</f>
        <v>7.8431372549019607E-2</v>
      </c>
      <c r="J85" t="s">
        <v>35</v>
      </c>
      <c r="K85" s="18">
        <f>X85/X88</f>
        <v>8.5170340681362727E-2</v>
      </c>
      <c r="L85" s="18">
        <f>T85/T88</f>
        <v>6.7615658362989328E-2</v>
      </c>
      <c r="M85" s="18">
        <f>U85/U88</f>
        <v>9.1954022988505746E-2</v>
      </c>
      <c r="N85" s="18">
        <f>V85/V88</f>
        <v>0.1111111111111111</v>
      </c>
      <c r="O85" s="18">
        <f>W85/W88</f>
        <v>6.8627450980392163E-2</v>
      </c>
      <c r="S85" t="s">
        <v>35</v>
      </c>
      <c r="T85">
        <v>19</v>
      </c>
      <c r="U85">
        <v>24</v>
      </c>
      <c r="V85">
        <v>28</v>
      </c>
      <c r="W85">
        <v>14</v>
      </c>
      <c r="X85">
        <v>85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2.1042084168336674E-2</v>
      </c>
      <c r="L86" s="18">
        <f>T86/T88</f>
        <v>1.0676156583629894E-2</v>
      </c>
      <c r="M86" s="18">
        <f>U86/U88</f>
        <v>7.6628352490421452E-3</v>
      </c>
      <c r="N86" s="18">
        <f>V86/V88</f>
        <v>7.9365079365079361E-3</v>
      </c>
      <c r="O86" s="18">
        <f>W86/W88</f>
        <v>6.8627450980392163E-2</v>
      </c>
      <c r="S86" t="s">
        <v>36</v>
      </c>
      <c r="T86">
        <v>3</v>
      </c>
      <c r="U86">
        <v>2</v>
      </c>
      <c r="V86">
        <v>2</v>
      </c>
      <c r="W86">
        <v>14</v>
      </c>
      <c r="X86">
        <v>21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4.0080160320641279E-3</v>
      </c>
      <c r="L87" s="18">
        <f>T87/T88</f>
        <v>3.5587188612099642E-3</v>
      </c>
      <c r="M87" s="18">
        <f>U87/U88</f>
        <v>0</v>
      </c>
      <c r="N87" s="18">
        <f>V87/V88</f>
        <v>3.968253968253968E-3</v>
      </c>
      <c r="O87" s="18">
        <f>W87/W88</f>
        <v>9.8039215686274508E-3</v>
      </c>
      <c r="S87" t="s">
        <v>37</v>
      </c>
      <c r="T87">
        <v>1</v>
      </c>
      <c r="U87">
        <v>0</v>
      </c>
      <c r="V87">
        <v>1</v>
      </c>
      <c r="W87">
        <v>2</v>
      </c>
      <c r="X87">
        <v>4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Citizens have access to information about candidates that is relevant to how they would govern.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157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0.88900000000000001</v>
      </c>
      <c r="D98" s="17">
        <f>L98+L99</f>
        <v>0.93225806451612903</v>
      </c>
      <c r="E98" s="17">
        <f>M98+M99</f>
        <v>0.88759689922480622</v>
      </c>
      <c r="F98" s="17">
        <f>N98+N99</f>
        <v>0.85879629629629628</v>
      </c>
      <c r="G98" s="16"/>
      <c r="J98" t="s">
        <v>33</v>
      </c>
      <c r="K98" s="18">
        <f>W98/W103</f>
        <v>0.745</v>
      </c>
      <c r="L98" s="18">
        <f>T98/T103</f>
        <v>0.83870967741935487</v>
      </c>
      <c r="M98" s="18">
        <f>U98/U103</f>
        <v>0.77519379844961245</v>
      </c>
      <c r="N98" s="18">
        <f>V98/V103</f>
        <v>0.65972222222222221</v>
      </c>
      <c r="O98" s="18"/>
      <c r="S98" t="s">
        <v>33</v>
      </c>
      <c r="T98">
        <v>260</v>
      </c>
      <c r="U98">
        <v>200</v>
      </c>
      <c r="V98">
        <v>285</v>
      </c>
      <c r="W98">
        <v>745</v>
      </c>
    </row>
    <row r="99" spans="1:24" x14ac:dyDescent="0.25">
      <c r="B99" s="14" t="s">
        <v>39</v>
      </c>
      <c r="C99" s="17">
        <f>K100</f>
        <v>8.5000000000000006E-2</v>
      </c>
      <c r="D99" s="17">
        <f>L100</f>
        <v>6.7741935483870974E-2</v>
      </c>
      <c r="E99" s="17">
        <f>M100</f>
        <v>9.6899224806201556E-2</v>
      </c>
      <c r="F99" s="17">
        <f>N100</f>
        <v>9.0277777777777776E-2</v>
      </c>
      <c r="G99" s="16"/>
      <c r="J99" t="s">
        <v>34</v>
      </c>
      <c r="K99" s="18">
        <f>W99/W103</f>
        <v>0.14399999999999999</v>
      </c>
      <c r="L99" s="18">
        <f>T99/T103</f>
        <v>9.3548387096774197E-2</v>
      </c>
      <c r="M99" s="18">
        <f>U99/U103</f>
        <v>0.1124031007751938</v>
      </c>
      <c r="N99" s="18">
        <f>V99/V103</f>
        <v>0.19907407407407407</v>
      </c>
      <c r="O99" s="18"/>
      <c r="S99" t="s">
        <v>34</v>
      </c>
      <c r="T99">
        <v>29</v>
      </c>
      <c r="U99">
        <v>29</v>
      </c>
      <c r="V99">
        <v>86</v>
      </c>
      <c r="W99">
        <v>144</v>
      </c>
    </row>
    <row r="100" spans="1:24" x14ac:dyDescent="0.25">
      <c r="B100" s="14" t="s">
        <v>40</v>
      </c>
      <c r="C100" s="17">
        <f>K101+K102</f>
        <v>2.5999999999999999E-2</v>
      </c>
      <c r="D100" s="17">
        <f>L101+L102</f>
        <v>0</v>
      </c>
      <c r="E100" s="17">
        <f>M101+M102</f>
        <v>1.5503875968992248E-2</v>
      </c>
      <c r="F100" s="17">
        <f>N101+N102</f>
        <v>5.092592592592593E-2</v>
      </c>
      <c r="G100" s="16"/>
      <c r="J100" t="s">
        <v>35</v>
      </c>
      <c r="K100" s="18">
        <f>W100/W103</f>
        <v>8.5000000000000006E-2</v>
      </c>
      <c r="L100" s="18">
        <f>T100/T103</f>
        <v>6.7741935483870974E-2</v>
      </c>
      <c r="M100" s="18">
        <f>U100/U103</f>
        <v>9.6899224806201556E-2</v>
      </c>
      <c r="N100" s="18">
        <f>V100/V103</f>
        <v>9.0277777777777776E-2</v>
      </c>
      <c r="O100" s="18"/>
      <c r="S100" t="s">
        <v>35</v>
      </c>
      <c r="T100">
        <v>21</v>
      </c>
      <c r="U100">
        <v>25</v>
      </c>
      <c r="V100">
        <v>39</v>
      </c>
      <c r="W100">
        <v>85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2.1999999999999999E-2</v>
      </c>
      <c r="L101" s="18">
        <f>T101/T103</f>
        <v>0</v>
      </c>
      <c r="M101" s="18">
        <f>U101/U103</f>
        <v>1.1627906976744186E-2</v>
      </c>
      <c r="N101" s="18">
        <f>V101/V103</f>
        <v>4.3981481481481483E-2</v>
      </c>
      <c r="O101" s="18"/>
      <c r="S101" t="s">
        <v>36</v>
      </c>
      <c r="T101">
        <v>0</v>
      </c>
      <c r="U101">
        <v>3</v>
      </c>
      <c r="V101">
        <v>19</v>
      </c>
      <c r="W101">
        <v>22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4.0000000000000001E-3</v>
      </c>
      <c r="L102" s="18">
        <f>T102/T103</f>
        <v>0</v>
      </c>
      <c r="M102" s="18">
        <f>U102/U103</f>
        <v>3.875968992248062E-3</v>
      </c>
      <c r="N102" s="18">
        <f>V102/V103</f>
        <v>6.9444444444444441E-3</v>
      </c>
      <c r="O102" s="18"/>
      <c r="S102" t="s">
        <v>37</v>
      </c>
      <c r="T102">
        <v>0</v>
      </c>
      <c r="U102">
        <v>1</v>
      </c>
      <c r="V102">
        <v>3</v>
      </c>
      <c r="W102">
        <v>4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Citizens have access to information about candidates that is relevant to how they would govern.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158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0.88900000000000001</v>
      </c>
      <c r="D113" s="17">
        <f>L113+L114</f>
        <v>0.95013123359580054</v>
      </c>
      <c r="E113" s="17">
        <f>M113+M114</f>
        <v>0.90997566909975669</v>
      </c>
      <c r="F113" s="17">
        <f>N113+N114</f>
        <v>1</v>
      </c>
      <c r="G113" s="17">
        <f>O113+O114</f>
        <v>0.71938775510204078</v>
      </c>
      <c r="J113" t="s">
        <v>33</v>
      </c>
      <c r="K113" s="18">
        <f>X113/X118</f>
        <v>0.746</v>
      </c>
      <c r="L113" s="18">
        <f>T113/T118</f>
        <v>0.83202099737532809</v>
      </c>
      <c r="M113" s="18">
        <f>U113/U118</f>
        <v>0.77858880778588813</v>
      </c>
      <c r="N113" s="18">
        <f>V113/V118</f>
        <v>0.83333333333333337</v>
      </c>
      <c r="O113" s="18">
        <f>W113/W118</f>
        <v>0.50510204081632648</v>
      </c>
      <c r="S113" t="s">
        <v>33</v>
      </c>
      <c r="T113">
        <v>317</v>
      </c>
      <c r="U113">
        <v>320</v>
      </c>
      <c r="V113">
        <v>10</v>
      </c>
      <c r="W113">
        <v>99</v>
      </c>
      <c r="X113">
        <v>746</v>
      </c>
    </row>
    <row r="114" spans="2:24" x14ac:dyDescent="0.25">
      <c r="B114" s="14" t="s">
        <v>39</v>
      </c>
      <c r="C114" s="17">
        <f>K115</f>
        <v>8.4000000000000005E-2</v>
      </c>
      <c r="D114" s="17">
        <f>L115</f>
        <v>4.1994750656167978E-2</v>
      </c>
      <c r="E114" s="17">
        <f>M115</f>
        <v>7.0559610705596104E-2</v>
      </c>
      <c r="F114" s="17">
        <f>N115</f>
        <v>0</v>
      </c>
      <c r="G114" s="17">
        <f>O115</f>
        <v>0.19897959183673469</v>
      </c>
      <c r="J114" t="s">
        <v>34</v>
      </c>
      <c r="K114" s="18">
        <f>X114/X118</f>
        <v>0.14299999999999999</v>
      </c>
      <c r="L114" s="18">
        <f>T114/T118</f>
        <v>0.11811023622047244</v>
      </c>
      <c r="M114" s="18">
        <f>U114/U118</f>
        <v>0.13138686131386862</v>
      </c>
      <c r="N114" s="18">
        <f>V114/V118</f>
        <v>0.16666666666666666</v>
      </c>
      <c r="O114" s="18">
        <f>W114/W118</f>
        <v>0.21428571428571427</v>
      </c>
      <c r="S114" t="s">
        <v>34</v>
      </c>
      <c r="T114">
        <v>45</v>
      </c>
      <c r="U114">
        <v>54</v>
      </c>
      <c r="V114">
        <v>2</v>
      </c>
      <c r="W114">
        <v>42</v>
      </c>
      <c r="X114">
        <v>143</v>
      </c>
    </row>
    <row r="115" spans="2:24" x14ac:dyDescent="0.25">
      <c r="B115" s="14" t="s">
        <v>40</v>
      </c>
      <c r="C115" s="17">
        <f>K116+K117</f>
        <v>2.7E-2</v>
      </c>
      <c r="D115" s="17">
        <f>L116+L117</f>
        <v>7.874015748031496E-3</v>
      </c>
      <c r="E115" s="17">
        <f>M116+M117</f>
        <v>1.9464720194647202E-2</v>
      </c>
      <c r="F115" s="17">
        <f>N116+N117</f>
        <v>0</v>
      </c>
      <c r="G115" s="17">
        <f>O116+O117</f>
        <v>8.1632653061224483E-2</v>
      </c>
      <c r="J115" t="s">
        <v>35</v>
      </c>
      <c r="K115" s="18">
        <f>X115/X118</f>
        <v>8.4000000000000005E-2</v>
      </c>
      <c r="L115" s="18">
        <f>T115/T118</f>
        <v>4.1994750656167978E-2</v>
      </c>
      <c r="M115" s="18">
        <f>U115/U118</f>
        <v>7.0559610705596104E-2</v>
      </c>
      <c r="N115" s="18">
        <f>V115/V118</f>
        <v>0</v>
      </c>
      <c r="O115" s="18">
        <f>W115/W118</f>
        <v>0.19897959183673469</v>
      </c>
      <c r="S115" t="s">
        <v>35</v>
      </c>
      <c r="T115">
        <v>16</v>
      </c>
      <c r="U115">
        <v>29</v>
      </c>
      <c r="V115">
        <v>0</v>
      </c>
      <c r="W115">
        <v>39</v>
      </c>
      <c r="X115">
        <v>84</v>
      </c>
    </row>
    <row r="116" spans="2:24" x14ac:dyDescent="0.25">
      <c r="J116" t="s">
        <v>36</v>
      </c>
      <c r="K116" s="18">
        <f>X116/X118</f>
        <v>2.1999999999999999E-2</v>
      </c>
      <c r="L116" s="18">
        <f>T116/T118</f>
        <v>5.2493438320209973E-3</v>
      </c>
      <c r="M116" s="18">
        <f>U116/U118</f>
        <v>1.9464720194647202E-2</v>
      </c>
      <c r="N116" s="18">
        <f>V116/V118</f>
        <v>0</v>
      </c>
      <c r="O116" s="18">
        <f>W116/W118</f>
        <v>6.1224489795918366E-2</v>
      </c>
      <c r="S116" t="s">
        <v>36</v>
      </c>
      <c r="T116">
        <v>2</v>
      </c>
      <c r="U116">
        <v>8</v>
      </c>
      <c r="V116">
        <v>0</v>
      </c>
      <c r="W116">
        <v>12</v>
      </c>
      <c r="X116">
        <v>22</v>
      </c>
    </row>
    <row r="117" spans="2:24" x14ac:dyDescent="0.25">
      <c r="J117" t="s">
        <v>37</v>
      </c>
      <c r="K117" s="18">
        <f>X117/X118</f>
        <v>5.0000000000000001E-3</v>
      </c>
      <c r="L117" s="18">
        <f>T117/T118</f>
        <v>2.6246719160104987E-3</v>
      </c>
      <c r="M117" s="18">
        <f>U117/U118</f>
        <v>0</v>
      </c>
      <c r="N117" s="18">
        <f>V117/V118</f>
        <v>0</v>
      </c>
      <c r="O117" s="18">
        <f>W117/W118</f>
        <v>2.0408163265306121E-2</v>
      </c>
      <c r="S117" t="s">
        <v>37</v>
      </c>
      <c r="T117">
        <v>1</v>
      </c>
      <c r="U117">
        <v>0</v>
      </c>
      <c r="V117">
        <v>0</v>
      </c>
      <c r="W117">
        <v>4</v>
      </c>
      <c r="X117">
        <v>5</v>
      </c>
    </row>
    <row r="118" spans="2:24" x14ac:dyDescent="0.25">
      <c r="R118" t="s">
        <v>2</v>
      </c>
      <c r="T118">
        <v>381</v>
      </c>
      <c r="U118">
        <v>411</v>
      </c>
      <c r="V118">
        <v>12</v>
      </c>
      <c r="W118">
        <v>196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ED5F-55C9-504B-97BE-5BE4888ADCF7}">
  <dimension ref="A1:X118"/>
  <sheetViews>
    <sheetView showGridLines="0" topLeftCell="O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Citizens can make their opinions heard in open debate about policies that are under consideration. * 3-point Party Identification Crosstabulation</v>
      </c>
      <c r="R5" s="13" t="s">
        <v>232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0.87787787787787797</v>
      </c>
      <c r="D9" s="17">
        <f>L9+L10</f>
        <v>0.89860139860139854</v>
      </c>
      <c r="E9" s="17">
        <f>M9+M10</f>
        <v>0.89873417721518989</v>
      </c>
      <c r="F9" s="17">
        <f>N9+N10</f>
        <v>0.87267080745341608</v>
      </c>
      <c r="G9" s="17">
        <f>O9+O10</f>
        <v>0.73333333333333328</v>
      </c>
      <c r="J9" t="s">
        <v>33</v>
      </c>
      <c r="K9" s="18">
        <f>X9/X14</f>
        <v>0.6786786786786787</v>
      </c>
      <c r="L9" s="18">
        <f>T9/T14</f>
        <v>0.70629370629370625</v>
      </c>
      <c r="M9" s="18">
        <f>U9/U14</f>
        <v>0.69620253164556967</v>
      </c>
      <c r="N9" s="18">
        <f>V9/V14</f>
        <v>0.65527950310559002</v>
      </c>
      <c r="O9" s="18">
        <f>W9/W14</f>
        <v>0.6</v>
      </c>
      <c r="S9" t="s">
        <v>33</v>
      </c>
      <c r="T9">
        <v>202</v>
      </c>
      <c r="U9">
        <v>220</v>
      </c>
      <c r="V9">
        <v>211</v>
      </c>
      <c r="W9">
        <v>45</v>
      </c>
      <c r="X9">
        <v>678</v>
      </c>
    </row>
    <row r="10" spans="1:24" x14ac:dyDescent="0.25">
      <c r="B10" s="14" t="s">
        <v>39</v>
      </c>
      <c r="C10" s="17">
        <f>K11</f>
        <v>9.8098098098098094E-2</v>
      </c>
      <c r="D10" s="17">
        <f>L11</f>
        <v>8.7412587412587409E-2</v>
      </c>
      <c r="E10" s="17">
        <f>M11</f>
        <v>8.5443037974683542E-2</v>
      </c>
      <c r="F10" s="17">
        <f>N11</f>
        <v>9.627329192546584E-2</v>
      </c>
      <c r="G10" s="17">
        <f>O11</f>
        <v>0.2</v>
      </c>
      <c r="J10" t="s">
        <v>34</v>
      </c>
      <c r="K10" s="18">
        <f>X10/X14</f>
        <v>0.19919919919919921</v>
      </c>
      <c r="L10" s="18">
        <f>T10/T14</f>
        <v>0.19230769230769232</v>
      </c>
      <c r="M10" s="18">
        <f>U10/U14</f>
        <v>0.20253164556962025</v>
      </c>
      <c r="N10" s="18">
        <f>V10/V14</f>
        <v>0.21739130434782608</v>
      </c>
      <c r="O10" s="18">
        <f>W10/W14</f>
        <v>0.13333333333333333</v>
      </c>
      <c r="S10" t="s">
        <v>34</v>
      </c>
      <c r="T10">
        <v>55</v>
      </c>
      <c r="U10">
        <v>64</v>
      </c>
      <c r="V10">
        <v>70</v>
      </c>
      <c r="W10">
        <v>10</v>
      </c>
      <c r="X10">
        <v>199</v>
      </c>
    </row>
    <row r="11" spans="1:24" x14ac:dyDescent="0.25">
      <c r="B11" s="14" t="s">
        <v>40</v>
      </c>
      <c r="C11" s="17">
        <f>K12+K13</f>
        <v>2.4024024024024024E-2</v>
      </c>
      <c r="D11" s="17">
        <f>L12+L13</f>
        <v>1.3986013986013986E-2</v>
      </c>
      <c r="E11" s="17">
        <f>M12+M13</f>
        <v>1.5822784810126583E-2</v>
      </c>
      <c r="F11" s="17">
        <f>N12+N13</f>
        <v>3.1055900621118012E-2</v>
      </c>
      <c r="G11" s="17">
        <f>O12+O13</f>
        <v>6.6666666666666666E-2</v>
      </c>
      <c r="J11" t="s">
        <v>35</v>
      </c>
      <c r="K11" s="18">
        <f>X11/X14</f>
        <v>9.8098098098098094E-2</v>
      </c>
      <c r="L11" s="18">
        <f>T11/T14</f>
        <v>8.7412587412587409E-2</v>
      </c>
      <c r="M11" s="18">
        <f>U11/U14</f>
        <v>8.5443037974683542E-2</v>
      </c>
      <c r="N11" s="18">
        <f>V11/V14</f>
        <v>9.627329192546584E-2</v>
      </c>
      <c r="O11" s="18">
        <f>W11/W14</f>
        <v>0.2</v>
      </c>
      <c r="S11" t="s">
        <v>35</v>
      </c>
      <c r="T11">
        <v>25</v>
      </c>
      <c r="U11">
        <v>27</v>
      </c>
      <c r="V11">
        <v>31</v>
      </c>
      <c r="W11">
        <v>15</v>
      </c>
      <c r="X11">
        <v>98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1.2012012012012012E-2</v>
      </c>
      <c r="L12" s="18">
        <f>T12/T14</f>
        <v>3.4965034965034965E-3</v>
      </c>
      <c r="M12" s="18">
        <f>U12/U14</f>
        <v>9.4936708860759497E-3</v>
      </c>
      <c r="N12" s="18">
        <f>V12/V14</f>
        <v>2.1739130434782608E-2</v>
      </c>
      <c r="O12" s="18">
        <f>W12/W14</f>
        <v>1.3333333333333334E-2</v>
      </c>
      <c r="S12" t="s">
        <v>36</v>
      </c>
      <c r="T12">
        <v>1</v>
      </c>
      <c r="U12">
        <v>3</v>
      </c>
      <c r="V12">
        <v>7</v>
      </c>
      <c r="W12">
        <v>1</v>
      </c>
      <c r="X12">
        <v>12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1.2012012012012012E-2</v>
      </c>
      <c r="L13" s="18">
        <f>T13/T14</f>
        <v>1.048951048951049E-2</v>
      </c>
      <c r="M13" s="18">
        <f>U13/U14</f>
        <v>6.3291139240506328E-3</v>
      </c>
      <c r="N13" s="18">
        <f>V13/V14</f>
        <v>9.316770186335404E-3</v>
      </c>
      <c r="O13" s="18">
        <f>W13/W14</f>
        <v>5.3333333333333337E-2</v>
      </c>
      <c r="S13" t="s">
        <v>37</v>
      </c>
      <c r="T13">
        <v>3</v>
      </c>
      <c r="U13">
        <v>2</v>
      </c>
      <c r="V13">
        <v>3</v>
      </c>
      <c r="W13">
        <v>4</v>
      </c>
      <c r="X13">
        <v>12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286</v>
      </c>
      <c r="U14">
        <v>316</v>
      </c>
      <c r="V14">
        <v>322</v>
      </c>
      <c r="W14">
        <v>75</v>
      </c>
      <c r="X14">
        <v>999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Citizens can make their opinions heard in open debate about policies that are under consideration.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159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0.877</v>
      </c>
      <c r="D23" s="17">
        <f>L23+L24</f>
        <v>0.92941176470588238</v>
      </c>
      <c r="E23" s="17">
        <f>M23+M24</f>
        <v>0.87947882736156346</v>
      </c>
      <c r="F23" s="17">
        <f>N23+N24</f>
        <v>0.8923512747875354</v>
      </c>
      <c r="G23" s="17">
        <f>O23+O24</f>
        <v>0.64705882352941169</v>
      </c>
      <c r="J23" t="s">
        <v>33</v>
      </c>
      <c r="K23" s="18">
        <f>X23/X28</f>
        <v>0.67800000000000005</v>
      </c>
      <c r="L23" s="18">
        <f>T23/T28</f>
        <v>0.7803921568627451</v>
      </c>
      <c r="M23" s="18">
        <f>U23/U28</f>
        <v>0.67426710097719866</v>
      </c>
      <c r="N23" s="18">
        <f>V23/V28</f>
        <v>0.66005665722379603</v>
      </c>
      <c r="O23" s="18">
        <f>W23/W28</f>
        <v>0.45882352941176469</v>
      </c>
      <c r="S23" t="s">
        <v>33</v>
      </c>
      <c r="T23">
        <v>199</v>
      </c>
      <c r="U23">
        <v>207</v>
      </c>
      <c r="V23">
        <v>233</v>
      </c>
      <c r="W23">
        <v>39</v>
      </c>
      <c r="X23">
        <v>678</v>
      </c>
    </row>
    <row r="24" spans="1:24" x14ac:dyDescent="0.25">
      <c r="B24" s="14" t="s">
        <v>39</v>
      </c>
      <c r="C24" s="17">
        <f>K25</f>
        <v>9.9000000000000005E-2</v>
      </c>
      <c r="D24" s="17">
        <f>L25</f>
        <v>4.7058823529411764E-2</v>
      </c>
      <c r="E24" s="17">
        <f>M25</f>
        <v>0.10423452768729642</v>
      </c>
      <c r="F24" s="17">
        <f>N25</f>
        <v>8.4985835694050993E-2</v>
      </c>
      <c r="G24" s="17">
        <f>O25</f>
        <v>0.29411764705882354</v>
      </c>
      <c r="J24" t="s">
        <v>34</v>
      </c>
      <c r="K24" s="18">
        <f>X24/X28</f>
        <v>0.19900000000000001</v>
      </c>
      <c r="L24" s="18">
        <f>T24/T28</f>
        <v>0.14901960784313725</v>
      </c>
      <c r="M24" s="18">
        <f>U24/U28</f>
        <v>0.20521172638436483</v>
      </c>
      <c r="N24" s="18">
        <f>V24/V28</f>
        <v>0.23229461756373937</v>
      </c>
      <c r="O24" s="18">
        <f>W24/W28</f>
        <v>0.18823529411764706</v>
      </c>
      <c r="S24" t="s">
        <v>34</v>
      </c>
      <c r="T24">
        <v>38</v>
      </c>
      <c r="U24">
        <v>63</v>
      </c>
      <c r="V24">
        <v>82</v>
      </c>
      <c r="W24">
        <v>16</v>
      </c>
      <c r="X24">
        <v>199</v>
      </c>
    </row>
    <row r="25" spans="1:24" x14ac:dyDescent="0.25">
      <c r="B25" s="14" t="s">
        <v>40</v>
      </c>
      <c r="C25" s="17">
        <f>K26+K27</f>
        <v>2.4E-2</v>
      </c>
      <c r="D25" s="17">
        <f>L26+L27</f>
        <v>2.3529411764705882E-2</v>
      </c>
      <c r="E25" s="17">
        <f>M26+M27</f>
        <v>1.6286644951140065E-2</v>
      </c>
      <c r="F25" s="17">
        <f>N26+N27</f>
        <v>2.2662889518413599E-2</v>
      </c>
      <c r="G25" s="17">
        <f>O26+O27</f>
        <v>5.8823529411764705E-2</v>
      </c>
      <c r="J25" t="s">
        <v>35</v>
      </c>
      <c r="K25" s="18">
        <f>X25/X28</f>
        <v>9.9000000000000005E-2</v>
      </c>
      <c r="L25" s="18">
        <f>T25/T28</f>
        <v>4.7058823529411764E-2</v>
      </c>
      <c r="M25" s="18">
        <f>U25/U28</f>
        <v>0.10423452768729642</v>
      </c>
      <c r="N25" s="18">
        <f>V25/V28</f>
        <v>8.4985835694050993E-2</v>
      </c>
      <c r="O25" s="18">
        <f>W25/W28</f>
        <v>0.29411764705882354</v>
      </c>
      <c r="S25" t="s">
        <v>35</v>
      </c>
      <c r="T25">
        <v>12</v>
      </c>
      <c r="U25">
        <v>32</v>
      </c>
      <c r="V25">
        <v>30</v>
      </c>
      <c r="W25">
        <v>25</v>
      </c>
      <c r="X25">
        <v>99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1.2E-2</v>
      </c>
      <c r="L26" s="18">
        <f>T26/T28</f>
        <v>1.1764705882352941E-2</v>
      </c>
      <c r="M26" s="18">
        <f>U26/U28</f>
        <v>6.5146579804560263E-3</v>
      </c>
      <c r="N26" s="18">
        <f>V26/V28</f>
        <v>1.69971671388102E-2</v>
      </c>
      <c r="O26" s="18">
        <f>W26/W28</f>
        <v>1.1764705882352941E-2</v>
      </c>
      <c r="S26" t="s">
        <v>36</v>
      </c>
      <c r="T26">
        <v>3</v>
      </c>
      <c r="U26">
        <v>2</v>
      </c>
      <c r="V26">
        <v>6</v>
      </c>
      <c r="W26">
        <v>1</v>
      </c>
      <c r="X26">
        <v>12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1.2E-2</v>
      </c>
      <c r="L27" s="18">
        <f>T27/T28</f>
        <v>1.1764705882352941E-2</v>
      </c>
      <c r="M27" s="18">
        <f>U27/U28</f>
        <v>9.7719869706840382E-3</v>
      </c>
      <c r="N27" s="18">
        <f>V27/V28</f>
        <v>5.6657223796033997E-3</v>
      </c>
      <c r="O27" s="18">
        <f>W27/W28</f>
        <v>4.7058823529411764E-2</v>
      </c>
      <c r="S27" t="s">
        <v>37</v>
      </c>
      <c r="T27">
        <v>3</v>
      </c>
      <c r="U27">
        <v>3</v>
      </c>
      <c r="V27">
        <v>2</v>
      </c>
      <c r="W27">
        <v>4</v>
      </c>
      <c r="X27">
        <v>12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255</v>
      </c>
      <c r="U28">
        <v>307</v>
      </c>
      <c r="V28">
        <v>353</v>
      </c>
      <c r="W28">
        <v>85</v>
      </c>
      <c r="X28">
        <v>1000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Citizens can make their opinions heard in open debate about policies that are under consideration.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160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0.87800000000000011</v>
      </c>
      <c r="D38" s="17">
        <f>L38+L39</f>
        <v>0.90396341463414642</v>
      </c>
      <c r="E38" s="17">
        <f>M38+M39</f>
        <v>0.85238095238095235</v>
      </c>
      <c r="F38" s="17">
        <f>N38+N39</f>
        <v>0.79104477611940305</v>
      </c>
      <c r="G38" s="17"/>
      <c r="J38" t="s">
        <v>33</v>
      </c>
      <c r="K38" s="18">
        <f>W38/W43</f>
        <v>0.67900000000000005</v>
      </c>
      <c r="L38" s="18">
        <f>T38/T43</f>
        <v>0.7027439024390244</v>
      </c>
      <c r="M38" s="18">
        <f>U38/U43</f>
        <v>0.63809523809523805</v>
      </c>
      <c r="N38" s="18">
        <f>V38/V43</f>
        <v>0.62686567164179108</v>
      </c>
      <c r="O38" s="18"/>
      <c r="S38" t="s">
        <v>33</v>
      </c>
      <c r="T38">
        <v>461</v>
      </c>
      <c r="U38">
        <v>134</v>
      </c>
      <c r="V38">
        <v>84</v>
      </c>
      <c r="W38">
        <v>679</v>
      </c>
    </row>
    <row r="39" spans="1:23" x14ac:dyDescent="0.25">
      <c r="B39" s="14" t="s">
        <v>39</v>
      </c>
      <c r="C39" s="17">
        <f>K40</f>
        <v>9.8000000000000004E-2</v>
      </c>
      <c r="D39" s="17">
        <f>L40</f>
        <v>7.621951219512195E-2</v>
      </c>
      <c r="E39" s="17">
        <f>M40</f>
        <v>0.11904761904761904</v>
      </c>
      <c r="F39" s="17">
        <f>N40</f>
        <v>0.17164179104477612</v>
      </c>
      <c r="G39" s="17"/>
      <c r="J39" t="s">
        <v>34</v>
      </c>
      <c r="K39" s="18">
        <f>W39/W43</f>
        <v>0.19900000000000001</v>
      </c>
      <c r="L39" s="18">
        <f>T39/T43</f>
        <v>0.20121951219512196</v>
      </c>
      <c r="M39" s="18">
        <f>U39/U43</f>
        <v>0.21428571428571427</v>
      </c>
      <c r="N39" s="18">
        <f>V39/V43</f>
        <v>0.16417910447761194</v>
      </c>
      <c r="O39" s="18"/>
      <c r="S39" t="s">
        <v>34</v>
      </c>
      <c r="T39">
        <v>132</v>
      </c>
      <c r="U39">
        <v>45</v>
      </c>
      <c r="V39">
        <v>22</v>
      </c>
      <c r="W39">
        <v>199</v>
      </c>
    </row>
    <row r="40" spans="1:23" x14ac:dyDescent="0.25">
      <c r="B40" s="14" t="s">
        <v>40</v>
      </c>
      <c r="C40" s="17">
        <f>K41+K42</f>
        <v>2.4E-2</v>
      </c>
      <c r="D40" s="17">
        <f>L41+L42</f>
        <v>1.9817073170731708E-2</v>
      </c>
      <c r="E40" s="17">
        <f>M41+M42</f>
        <v>2.8571428571428571E-2</v>
      </c>
      <c r="F40" s="17">
        <f>N41+N42</f>
        <v>3.7313432835820892E-2</v>
      </c>
      <c r="G40" s="17"/>
      <c r="J40" t="s">
        <v>35</v>
      </c>
      <c r="K40" s="18">
        <f>W40/W43</f>
        <v>9.8000000000000004E-2</v>
      </c>
      <c r="L40" s="18">
        <f>T40/T43</f>
        <v>7.621951219512195E-2</v>
      </c>
      <c r="M40" s="18">
        <f>U40/U43</f>
        <v>0.11904761904761904</v>
      </c>
      <c r="N40" s="18">
        <f>V40/V43</f>
        <v>0.17164179104477612</v>
      </c>
      <c r="O40" s="18"/>
      <c r="S40" t="s">
        <v>35</v>
      </c>
      <c r="T40">
        <v>50</v>
      </c>
      <c r="U40">
        <v>25</v>
      </c>
      <c r="V40">
        <v>23</v>
      </c>
      <c r="W40">
        <v>98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1.2E-2</v>
      </c>
      <c r="L41" s="18">
        <f>T41/T43</f>
        <v>9.1463414634146336E-3</v>
      </c>
      <c r="M41" s="18">
        <f>U41/U43</f>
        <v>1.4285714285714285E-2</v>
      </c>
      <c r="N41" s="18">
        <f>V41/V43</f>
        <v>2.2388059701492536E-2</v>
      </c>
      <c r="O41" s="18"/>
      <c r="S41" t="s">
        <v>36</v>
      </c>
      <c r="T41">
        <v>6</v>
      </c>
      <c r="U41">
        <v>3</v>
      </c>
      <c r="V41">
        <v>3</v>
      </c>
      <c r="W41">
        <v>12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1.2E-2</v>
      </c>
      <c r="L42" s="18">
        <f>T42/T43</f>
        <v>1.0670731707317074E-2</v>
      </c>
      <c r="M42" s="18">
        <f>U42/U43</f>
        <v>1.4285714285714285E-2</v>
      </c>
      <c r="N42" s="18">
        <f>V42/V43</f>
        <v>1.4925373134328358E-2</v>
      </c>
      <c r="O42" s="18"/>
      <c r="S42" t="s">
        <v>37</v>
      </c>
      <c r="T42">
        <v>7</v>
      </c>
      <c r="U42">
        <v>3</v>
      </c>
      <c r="V42">
        <v>2</v>
      </c>
      <c r="W42">
        <v>12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656</v>
      </c>
      <c r="U43">
        <v>210</v>
      </c>
      <c r="V43">
        <v>134</v>
      </c>
      <c r="W43">
        <v>1000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Citizens can make their opinions heard in open debate about policies that are under consideration.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161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0.87787787787787797</v>
      </c>
      <c r="D53" s="17">
        <f>L53+L54</f>
        <v>0.85564853556485354</v>
      </c>
      <c r="E53" s="17">
        <f>M53+M54</f>
        <v>0.89827255278310947</v>
      </c>
      <c r="F53" s="17"/>
      <c r="G53" s="17"/>
      <c r="J53" t="s">
        <v>33</v>
      </c>
      <c r="K53" s="18">
        <f>V53/V58</f>
        <v>0.6786786786786787</v>
      </c>
      <c r="L53" s="18">
        <f>T53/T58</f>
        <v>0.64644351464435146</v>
      </c>
      <c r="M53" s="18">
        <f>U53/U58</f>
        <v>0.70825335892514396</v>
      </c>
      <c r="N53" s="18"/>
      <c r="O53" s="18"/>
      <c r="R53" t="s">
        <v>53</v>
      </c>
      <c r="S53" t="s">
        <v>33</v>
      </c>
      <c r="T53">
        <v>309</v>
      </c>
      <c r="U53">
        <v>369</v>
      </c>
      <c r="V53">
        <v>678</v>
      </c>
    </row>
    <row r="54" spans="1:22" x14ac:dyDescent="0.25">
      <c r="B54" s="14" t="s">
        <v>39</v>
      </c>
      <c r="C54" s="17">
        <f>K55</f>
        <v>9.8098098098098094E-2</v>
      </c>
      <c r="D54" s="17">
        <f>L55</f>
        <v>0.10460251046025104</v>
      </c>
      <c r="E54" s="17">
        <f>M55</f>
        <v>9.2130518234165071E-2</v>
      </c>
      <c r="F54" s="17"/>
      <c r="G54" s="17"/>
      <c r="J54" t="s">
        <v>34</v>
      </c>
      <c r="K54" s="18">
        <f>V54/V58</f>
        <v>0.19919919919919921</v>
      </c>
      <c r="L54" s="18">
        <f>T54/T58</f>
        <v>0.20920502092050208</v>
      </c>
      <c r="M54" s="18">
        <f>U54/U58</f>
        <v>0.19001919385796545</v>
      </c>
      <c r="N54" s="18"/>
      <c r="O54" s="18"/>
      <c r="S54" t="s">
        <v>34</v>
      </c>
      <c r="T54">
        <v>100</v>
      </c>
      <c r="U54">
        <v>99</v>
      </c>
      <c r="V54">
        <v>199</v>
      </c>
    </row>
    <row r="55" spans="1:22" x14ac:dyDescent="0.25">
      <c r="B55" s="14" t="s">
        <v>40</v>
      </c>
      <c r="C55" s="17">
        <f>K56+K57</f>
        <v>2.4024024024024024E-2</v>
      </c>
      <c r="D55" s="17">
        <f>L56+L57</f>
        <v>3.9748953974895397E-2</v>
      </c>
      <c r="E55" s="17">
        <f>M56+M57</f>
        <v>9.5969289827255271E-3</v>
      </c>
      <c r="F55" s="17"/>
      <c r="G55" s="17"/>
      <c r="J55" t="s">
        <v>35</v>
      </c>
      <c r="K55" s="18">
        <f>V55/V58</f>
        <v>9.8098098098098094E-2</v>
      </c>
      <c r="L55" s="18">
        <f>T55/T58</f>
        <v>0.10460251046025104</v>
      </c>
      <c r="M55" s="18">
        <f>U55/U58</f>
        <v>9.2130518234165071E-2</v>
      </c>
      <c r="N55" s="18"/>
      <c r="O55" s="18"/>
      <c r="S55" t="s">
        <v>35</v>
      </c>
      <c r="T55">
        <v>50</v>
      </c>
      <c r="U55">
        <v>48</v>
      </c>
      <c r="V55">
        <v>98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1.2012012012012012E-2</v>
      </c>
      <c r="L56" s="18">
        <f>T56/T58</f>
        <v>2.0920502092050208E-2</v>
      </c>
      <c r="M56" s="18">
        <f>U56/U58</f>
        <v>3.838771593090211E-3</v>
      </c>
      <c r="N56" s="18"/>
      <c r="O56" s="18"/>
      <c r="S56" t="s">
        <v>36</v>
      </c>
      <c r="T56">
        <v>10</v>
      </c>
      <c r="U56">
        <v>2</v>
      </c>
      <c r="V56">
        <v>12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1.2012012012012012E-2</v>
      </c>
      <c r="L57" s="18">
        <f>T57/T58</f>
        <v>1.8828451882845189E-2</v>
      </c>
      <c r="M57" s="18">
        <f>U57/U58</f>
        <v>5.7581573896353169E-3</v>
      </c>
      <c r="N57" s="18"/>
      <c r="O57" s="18"/>
      <c r="S57" t="s">
        <v>37</v>
      </c>
      <c r="T57">
        <v>9</v>
      </c>
      <c r="U57">
        <v>3</v>
      </c>
      <c r="V57">
        <v>12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521</v>
      </c>
      <c r="V58">
        <v>999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Citizens can make their opinions heard in open debate about policies that are under consideration.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162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0.87887887887887894</v>
      </c>
      <c r="D68" s="17">
        <f>L68+L69</f>
        <v>0.81388888888888888</v>
      </c>
      <c r="E68" s="17">
        <f>M68+M69</f>
        <v>0.87459807073954987</v>
      </c>
      <c r="F68" s="17">
        <f>N68+N69</f>
        <v>0.95426829268292679</v>
      </c>
      <c r="G68" s="16"/>
      <c r="J68" t="s">
        <v>33</v>
      </c>
      <c r="K68" s="18">
        <f>W68/W73</f>
        <v>0.6786786786786787</v>
      </c>
      <c r="L68" s="18">
        <f>T68/T73</f>
        <v>0.60555555555555551</v>
      </c>
      <c r="M68" s="18">
        <f>U68/U73</f>
        <v>0.69453376205787787</v>
      </c>
      <c r="N68" s="18">
        <f>V68/V73</f>
        <v>0.74390243902439024</v>
      </c>
      <c r="O68" s="18"/>
      <c r="S68" t="s">
        <v>33</v>
      </c>
      <c r="T68">
        <v>218</v>
      </c>
      <c r="U68">
        <v>216</v>
      </c>
      <c r="V68">
        <v>244</v>
      </c>
      <c r="W68">
        <v>678</v>
      </c>
    </row>
    <row r="69" spans="1:23" x14ac:dyDescent="0.25">
      <c r="B69" s="14" t="s">
        <v>39</v>
      </c>
      <c r="C69" s="17">
        <f>K70</f>
        <v>9.7097097097097101E-2</v>
      </c>
      <c r="D69" s="17">
        <f>L70</f>
        <v>0.16111111111111112</v>
      </c>
      <c r="E69" s="17">
        <f>M70</f>
        <v>8.6816720257234734E-2</v>
      </c>
      <c r="F69" s="17">
        <f>N70</f>
        <v>3.6585365853658534E-2</v>
      </c>
      <c r="G69" s="16"/>
      <c r="J69" t="s">
        <v>34</v>
      </c>
      <c r="K69" s="18">
        <f>W69/W73</f>
        <v>0.20020020020020021</v>
      </c>
      <c r="L69" s="18">
        <f>T69/T73</f>
        <v>0.20833333333333334</v>
      </c>
      <c r="M69" s="18">
        <f>U69/U73</f>
        <v>0.18006430868167203</v>
      </c>
      <c r="N69" s="18">
        <f>V69/V73</f>
        <v>0.21036585365853658</v>
      </c>
      <c r="O69" s="18"/>
      <c r="S69" t="s">
        <v>34</v>
      </c>
      <c r="T69">
        <v>75</v>
      </c>
      <c r="U69">
        <v>56</v>
      </c>
      <c r="V69">
        <v>69</v>
      </c>
      <c r="W69">
        <v>200</v>
      </c>
    </row>
    <row r="70" spans="1:23" x14ac:dyDescent="0.25">
      <c r="B70" s="14" t="s">
        <v>40</v>
      </c>
      <c r="C70" s="17">
        <f>K71+K72</f>
        <v>2.4024024024024024E-2</v>
      </c>
      <c r="D70" s="17">
        <f>L71+L72</f>
        <v>2.5000000000000001E-2</v>
      </c>
      <c r="E70" s="17">
        <f>M71+M72</f>
        <v>3.8585209003215437E-2</v>
      </c>
      <c r="F70" s="17">
        <f>N71+N72</f>
        <v>9.1463414634146353E-3</v>
      </c>
      <c r="G70" s="16"/>
      <c r="J70" t="s">
        <v>35</v>
      </c>
      <c r="K70" s="18">
        <f>W70/W73</f>
        <v>9.7097097097097101E-2</v>
      </c>
      <c r="L70" s="18">
        <f>T70/T73</f>
        <v>0.16111111111111112</v>
      </c>
      <c r="M70" s="18">
        <f>U70/U73</f>
        <v>8.6816720257234734E-2</v>
      </c>
      <c r="N70" s="18">
        <f>V70/V73</f>
        <v>3.6585365853658534E-2</v>
      </c>
      <c r="O70" s="18"/>
      <c r="S70" t="s">
        <v>35</v>
      </c>
      <c r="T70">
        <v>58</v>
      </c>
      <c r="U70">
        <v>27</v>
      </c>
      <c r="V70">
        <v>12</v>
      </c>
      <c r="W70">
        <v>97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1.2012012012012012E-2</v>
      </c>
      <c r="L71" s="18">
        <f>T71/T73</f>
        <v>8.3333333333333332E-3</v>
      </c>
      <c r="M71" s="18">
        <f>U71/U73</f>
        <v>2.2508038585209004E-2</v>
      </c>
      <c r="N71" s="18">
        <f>V71/V73</f>
        <v>6.0975609756097563E-3</v>
      </c>
      <c r="O71" s="18"/>
      <c r="S71" t="s">
        <v>36</v>
      </c>
      <c r="T71">
        <v>3</v>
      </c>
      <c r="U71">
        <v>7</v>
      </c>
      <c r="V71">
        <v>2</v>
      </c>
      <c r="W71">
        <v>12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1.2012012012012012E-2</v>
      </c>
      <c r="L72" s="18">
        <f>T72/T73</f>
        <v>1.6666666666666666E-2</v>
      </c>
      <c r="M72" s="18">
        <f>U72/U73</f>
        <v>1.607717041800643E-2</v>
      </c>
      <c r="N72" s="18">
        <f>V72/V73</f>
        <v>3.0487804878048782E-3</v>
      </c>
      <c r="O72" s="18"/>
      <c r="S72" t="s">
        <v>37</v>
      </c>
      <c r="T72">
        <v>6</v>
      </c>
      <c r="U72">
        <v>5</v>
      </c>
      <c r="V72">
        <v>1</v>
      </c>
      <c r="W72">
        <v>12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360</v>
      </c>
      <c r="U73">
        <v>311</v>
      </c>
      <c r="V73">
        <v>328</v>
      </c>
      <c r="W73">
        <v>999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0.87687687687687688</v>
      </c>
      <c r="D83" s="17">
        <f>L83+L84</f>
        <v>0.91134751773049649</v>
      </c>
      <c r="E83" s="17">
        <f>M83+M84</f>
        <v>0.87022900763358779</v>
      </c>
      <c r="F83" s="17">
        <f>N83+N84</f>
        <v>0.84860557768924294</v>
      </c>
      <c r="G83" s="17">
        <f>O83+O84</f>
        <v>0.87254901960784315</v>
      </c>
      <c r="J83" t="s">
        <v>33</v>
      </c>
      <c r="K83" s="18">
        <f>X83/X88</f>
        <v>0.67967967967967968</v>
      </c>
      <c r="L83" s="18">
        <f>T83/T88</f>
        <v>0.69148936170212771</v>
      </c>
      <c r="M83" s="18">
        <f>U83/U88</f>
        <v>0.68320610687022898</v>
      </c>
      <c r="N83" s="18">
        <f>V83/V88</f>
        <v>0.66135458167330674</v>
      </c>
      <c r="O83" s="18">
        <f>W83/W88</f>
        <v>0.68137254901960786</v>
      </c>
      <c r="S83" t="s">
        <v>33</v>
      </c>
      <c r="T83">
        <v>195</v>
      </c>
      <c r="U83">
        <v>179</v>
      </c>
      <c r="V83">
        <v>166</v>
      </c>
      <c r="W83">
        <v>139</v>
      </c>
      <c r="X83">
        <v>679</v>
      </c>
    </row>
    <row r="84" spans="1:24" x14ac:dyDescent="0.25">
      <c r="B84" s="14" t="s">
        <v>39</v>
      </c>
      <c r="C84" s="17">
        <f>K85</f>
        <v>9.8098098098098094E-2</v>
      </c>
      <c r="D84" s="17">
        <f>L85</f>
        <v>4.9645390070921988E-2</v>
      </c>
      <c r="E84" s="17">
        <f>M85</f>
        <v>0.12213740458015267</v>
      </c>
      <c r="F84" s="17">
        <f>N85</f>
        <v>0.12350597609561753</v>
      </c>
      <c r="G84" s="17">
        <f>O85</f>
        <v>0.10294117647058823</v>
      </c>
      <c r="J84" t="s">
        <v>34</v>
      </c>
      <c r="K84" s="18">
        <f>X84/X88</f>
        <v>0.19719719719719719</v>
      </c>
      <c r="L84" s="18">
        <f>T84/T88</f>
        <v>0.21985815602836881</v>
      </c>
      <c r="M84" s="18">
        <f>U84/U88</f>
        <v>0.18702290076335878</v>
      </c>
      <c r="N84" s="18">
        <f>V84/V88</f>
        <v>0.18725099601593626</v>
      </c>
      <c r="O84" s="18">
        <f>W84/W88</f>
        <v>0.19117647058823528</v>
      </c>
      <c r="S84" t="s">
        <v>34</v>
      </c>
      <c r="T84">
        <v>62</v>
      </c>
      <c r="U84">
        <v>49</v>
      </c>
      <c r="V84">
        <v>47</v>
      </c>
      <c r="W84">
        <v>39</v>
      </c>
      <c r="X84">
        <v>197</v>
      </c>
    </row>
    <row r="85" spans="1:24" x14ac:dyDescent="0.25">
      <c r="B85" s="14" t="s">
        <v>40</v>
      </c>
      <c r="C85" s="17">
        <f>K86+K87</f>
        <v>2.5025025025025023E-2</v>
      </c>
      <c r="D85" s="17">
        <f>L86+L87</f>
        <v>3.9007092198581561E-2</v>
      </c>
      <c r="E85" s="17">
        <f>M86+M87</f>
        <v>7.6335877862595417E-3</v>
      </c>
      <c r="F85" s="17">
        <f>N86+N87</f>
        <v>2.7888446215139442E-2</v>
      </c>
      <c r="G85" s="17">
        <f>O86+O87</f>
        <v>2.4509803921568627E-2</v>
      </c>
      <c r="J85" t="s">
        <v>35</v>
      </c>
      <c r="K85" s="18">
        <f>X85/X88</f>
        <v>9.8098098098098094E-2</v>
      </c>
      <c r="L85" s="18">
        <f>T85/T88</f>
        <v>4.9645390070921988E-2</v>
      </c>
      <c r="M85" s="18">
        <f>U85/U88</f>
        <v>0.12213740458015267</v>
      </c>
      <c r="N85" s="18">
        <f>V85/V88</f>
        <v>0.12350597609561753</v>
      </c>
      <c r="O85" s="18">
        <f>W85/W88</f>
        <v>0.10294117647058823</v>
      </c>
      <c r="S85" t="s">
        <v>35</v>
      </c>
      <c r="T85">
        <v>14</v>
      </c>
      <c r="U85">
        <v>32</v>
      </c>
      <c r="V85">
        <v>31</v>
      </c>
      <c r="W85">
        <v>21</v>
      </c>
      <c r="X85">
        <v>98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1.3013013013013013E-2</v>
      </c>
      <c r="L86" s="18">
        <f>T86/T88</f>
        <v>3.5460992907801421E-2</v>
      </c>
      <c r="M86" s="18">
        <f>U86/U88</f>
        <v>3.8167938931297708E-3</v>
      </c>
      <c r="N86" s="18">
        <f>V86/V88</f>
        <v>7.9681274900398405E-3</v>
      </c>
      <c r="O86" s="18">
        <f>W86/W88</f>
        <v>0</v>
      </c>
      <c r="S86" t="s">
        <v>36</v>
      </c>
      <c r="T86">
        <v>10</v>
      </c>
      <c r="U86">
        <v>1</v>
      </c>
      <c r="V86">
        <v>2</v>
      </c>
      <c r="W86">
        <v>0</v>
      </c>
      <c r="X86">
        <v>13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1.2012012012012012E-2</v>
      </c>
      <c r="L87" s="18">
        <f>T87/T88</f>
        <v>3.5460992907801418E-3</v>
      </c>
      <c r="M87" s="18">
        <f>U87/U88</f>
        <v>3.8167938931297708E-3</v>
      </c>
      <c r="N87" s="18">
        <f>V87/V88</f>
        <v>1.9920318725099601E-2</v>
      </c>
      <c r="O87" s="18">
        <f>W87/W88</f>
        <v>2.4509803921568627E-2</v>
      </c>
      <c r="S87" t="s">
        <v>37</v>
      </c>
      <c r="T87">
        <v>1</v>
      </c>
      <c r="U87">
        <v>1</v>
      </c>
      <c r="V87">
        <v>5</v>
      </c>
      <c r="W87">
        <v>5</v>
      </c>
      <c r="X87">
        <v>12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282</v>
      </c>
      <c r="U88">
        <v>262</v>
      </c>
      <c r="V88">
        <v>251</v>
      </c>
      <c r="W88">
        <v>204</v>
      </c>
      <c r="X88">
        <v>999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Citizens can make their opinions heard in open debate about policies that are under consideration.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163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0.87787787787787797</v>
      </c>
      <c r="D98" s="17">
        <f>L98+L99</f>
        <v>0.95145631067961167</v>
      </c>
      <c r="E98" s="17">
        <f>M98+M99</f>
        <v>0.90697674418604657</v>
      </c>
      <c r="F98" s="17">
        <f>N98+N99</f>
        <v>0.80787037037037046</v>
      </c>
      <c r="G98" s="16"/>
      <c r="J98" t="s">
        <v>33</v>
      </c>
      <c r="K98" s="18">
        <f>W98/W103</f>
        <v>0.6786786786786787</v>
      </c>
      <c r="L98" s="18">
        <f>T98/T103</f>
        <v>0.77669902912621358</v>
      </c>
      <c r="M98" s="18">
        <f>U98/U103</f>
        <v>0.68217054263565891</v>
      </c>
      <c r="N98" s="18">
        <f>V98/V103</f>
        <v>0.60648148148148151</v>
      </c>
      <c r="O98" s="18"/>
      <c r="S98" t="s">
        <v>33</v>
      </c>
      <c r="T98">
        <v>240</v>
      </c>
      <c r="U98">
        <v>176</v>
      </c>
      <c r="V98">
        <v>262</v>
      </c>
      <c r="W98">
        <v>678</v>
      </c>
    </row>
    <row r="99" spans="1:24" x14ac:dyDescent="0.25">
      <c r="B99" s="14" t="s">
        <v>39</v>
      </c>
      <c r="C99" s="17">
        <f>K100</f>
        <v>9.7097097097097101E-2</v>
      </c>
      <c r="D99" s="17">
        <f>L100</f>
        <v>4.8543689320388349E-2</v>
      </c>
      <c r="E99" s="17">
        <f>M100</f>
        <v>6.589147286821706E-2</v>
      </c>
      <c r="F99" s="17">
        <f>N100</f>
        <v>0.15046296296296297</v>
      </c>
      <c r="G99" s="16"/>
      <c r="J99" t="s">
        <v>34</v>
      </c>
      <c r="K99" s="18">
        <f>W99/W103</f>
        <v>0.19919919919919921</v>
      </c>
      <c r="L99" s="18">
        <f>T99/T103</f>
        <v>0.17475728155339806</v>
      </c>
      <c r="M99" s="18">
        <f>U99/U103</f>
        <v>0.22480620155038761</v>
      </c>
      <c r="N99" s="18">
        <f>V99/V103</f>
        <v>0.2013888888888889</v>
      </c>
      <c r="O99" s="18"/>
      <c r="S99" t="s">
        <v>34</v>
      </c>
      <c r="T99">
        <v>54</v>
      </c>
      <c r="U99">
        <v>58</v>
      </c>
      <c r="V99">
        <v>87</v>
      </c>
      <c r="W99">
        <v>199</v>
      </c>
    </row>
    <row r="100" spans="1:24" x14ac:dyDescent="0.25">
      <c r="B100" s="14" t="s">
        <v>40</v>
      </c>
      <c r="C100" s="17">
        <f>K101+K102</f>
        <v>2.5025025025025023E-2</v>
      </c>
      <c r="D100" s="17">
        <f>L101+L102</f>
        <v>0</v>
      </c>
      <c r="E100" s="17">
        <f>M101+M102</f>
        <v>2.7131782945736434E-2</v>
      </c>
      <c r="F100" s="17">
        <f>N101+N102</f>
        <v>4.1666666666666664E-2</v>
      </c>
      <c r="G100" s="16"/>
      <c r="J100" t="s">
        <v>35</v>
      </c>
      <c r="K100" s="18">
        <f>W100/W103</f>
        <v>9.7097097097097101E-2</v>
      </c>
      <c r="L100" s="18">
        <f>T100/T103</f>
        <v>4.8543689320388349E-2</v>
      </c>
      <c r="M100" s="18">
        <f>U100/U103</f>
        <v>6.589147286821706E-2</v>
      </c>
      <c r="N100" s="18">
        <f>V100/V103</f>
        <v>0.15046296296296297</v>
      </c>
      <c r="O100" s="18"/>
      <c r="S100" t="s">
        <v>35</v>
      </c>
      <c r="T100">
        <v>15</v>
      </c>
      <c r="U100">
        <v>17</v>
      </c>
      <c r="V100">
        <v>65</v>
      </c>
      <c r="W100">
        <v>97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1.3013013013013013E-2</v>
      </c>
      <c r="L101" s="18">
        <f>T101/T103</f>
        <v>0</v>
      </c>
      <c r="M101" s="18">
        <f>U101/U103</f>
        <v>1.937984496124031E-2</v>
      </c>
      <c r="N101" s="18">
        <f>V101/V103</f>
        <v>1.8518518518518517E-2</v>
      </c>
      <c r="O101" s="18"/>
      <c r="S101" t="s">
        <v>36</v>
      </c>
      <c r="T101">
        <v>0</v>
      </c>
      <c r="U101">
        <v>5</v>
      </c>
      <c r="V101">
        <v>8</v>
      </c>
      <c r="W101">
        <v>13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1.2012012012012012E-2</v>
      </c>
      <c r="L102" s="18">
        <f>T102/T103</f>
        <v>0</v>
      </c>
      <c r="M102" s="18">
        <f>U102/U103</f>
        <v>7.7519379844961239E-3</v>
      </c>
      <c r="N102" s="18">
        <f>V102/V103</f>
        <v>2.3148148148148147E-2</v>
      </c>
      <c r="O102" s="18"/>
      <c r="S102" t="s">
        <v>37</v>
      </c>
      <c r="T102">
        <v>0</v>
      </c>
      <c r="U102">
        <v>2</v>
      </c>
      <c r="V102">
        <v>10</v>
      </c>
      <c r="W102">
        <v>12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309</v>
      </c>
      <c r="U103">
        <v>258</v>
      </c>
      <c r="V103">
        <v>432</v>
      </c>
      <c r="W103">
        <v>999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Citizens can make their opinions heard in open debate about policies that are under consideration.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164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0.87800000000000011</v>
      </c>
      <c r="D113" s="17">
        <f>L113+L114</f>
        <v>0.94750656167978997</v>
      </c>
      <c r="E113" s="17">
        <f>M113+M114</f>
        <v>0.902676399026764</v>
      </c>
      <c r="F113" s="17">
        <f>N113+N114</f>
        <v>0.92307692307692313</v>
      </c>
      <c r="G113" s="17">
        <f>O113+O114</f>
        <v>0.68717948717948718</v>
      </c>
      <c r="J113" t="s">
        <v>33</v>
      </c>
      <c r="K113" s="18">
        <f>X113/X118</f>
        <v>0.67800000000000005</v>
      </c>
      <c r="L113" s="18">
        <f>T113/T118</f>
        <v>0.7769028871391076</v>
      </c>
      <c r="M113" s="18">
        <f>U113/U118</f>
        <v>0.68856447688564482</v>
      </c>
      <c r="N113" s="18">
        <f>V113/V118</f>
        <v>0.61538461538461542</v>
      </c>
      <c r="O113" s="18">
        <f>W113/W118</f>
        <v>0.46666666666666667</v>
      </c>
      <c r="S113" t="s">
        <v>33</v>
      </c>
      <c r="T113">
        <v>296</v>
      </c>
      <c r="U113">
        <v>283</v>
      </c>
      <c r="V113">
        <v>8</v>
      </c>
      <c r="W113">
        <v>91</v>
      </c>
      <c r="X113">
        <v>678</v>
      </c>
    </row>
    <row r="114" spans="2:24" x14ac:dyDescent="0.25">
      <c r="B114" s="14" t="s">
        <v>39</v>
      </c>
      <c r="C114" s="17">
        <f>K115</f>
        <v>9.8000000000000004E-2</v>
      </c>
      <c r="D114" s="17">
        <f>L115</f>
        <v>3.937007874015748E-2</v>
      </c>
      <c r="E114" s="17">
        <f>M115</f>
        <v>7.2992700729927001E-2</v>
      </c>
      <c r="F114" s="17">
        <f>N115</f>
        <v>7.6923076923076927E-2</v>
      </c>
      <c r="G114" s="17">
        <f>O115</f>
        <v>0.26666666666666666</v>
      </c>
      <c r="J114" t="s">
        <v>34</v>
      </c>
      <c r="K114" s="18">
        <f>X114/X118</f>
        <v>0.2</v>
      </c>
      <c r="L114" s="18">
        <f>T114/T118</f>
        <v>0.17060367454068243</v>
      </c>
      <c r="M114" s="18">
        <f>U114/U118</f>
        <v>0.21411192214111921</v>
      </c>
      <c r="N114" s="18">
        <f>V114/V118</f>
        <v>0.30769230769230771</v>
      </c>
      <c r="O114" s="18">
        <f>W114/W118</f>
        <v>0.22051282051282051</v>
      </c>
      <c r="S114" t="s">
        <v>34</v>
      </c>
      <c r="T114">
        <v>65</v>
      </c>
      <c r="U114">
        <v>88</v>
      </c>
      <c r="V114">
        <v>4</v>
      </c>
      <c r="W114">
        <v>43</v>
      </c>
      <c r="X114">
        <v>200</v>
      </c>
    </row>
    <row r="115" spans="2:24" x14ac:dyDescent="0.25">
      <c r="B115" s="14" t="s">
        <v>40</v>
      </c>
      <c r="C115" s="17">
        <f>K116+K117</f>
        <v>2.4E-2</v>
      </c>
      <c r="D115" s="17">
        <f>L116+L117</f>
        <v>1.3123359580052493E-2</v>
      </c>
      <c r="E115" s="17">
        <f>M116+M117</f>
        <v>2.4330900243309E-2</v>
      </c>
      <c r="F115" s="17">
        <f>N116+N117</f>
        <v>0</v>
      </c>
      <c r="G115" s="17">
        <f>O116+O117</f>
        <v>4.6153846153846156E-2</v>
      </c>
      <c r="J115" t="s">
        <v>35</v>
      </c>
      <c r="K115" s="18">
        <f>X115/X118</f>
        <v>9.8000000000000004E-2</v>
      </c>
      <c r="L115" s="18">
        <f>T115/T118</f>
        <v>3.937007874015748E-2</v>
      </c>
      <c r="M115" s="18">
        <f>U115/U118</f>
        <v>7.2992700729927001E-2</v>
      </c>
      <c r="N115" s="18">
        <f>V115/V118</f>
        <v>7.6923076923076927E-2</v>
      </c>
      <c r="O115" s="18">
        <f>W115/W118</f>
        <v>0.26666666666666666</v>
      </c>
      <c r="S115" t="s">
        <v>35</v>
      </c>
      <c r="T115">
        <v>15</v>
      </c>
      <c r="U115">
        <v>30</v>
      </c>
      <c r="V115">
        <v>1</v>
      </c>
      <c r="W115">
        <v>52</v>
      </c>
      <c r="X115">
        <v>98</v>
      </c>
    </row>
    <row r="116" spans="2:24" x14ac:dyDescent="0.25">
      <c r="J116" t="s">
        <v>36</v>
      </c>
      <c r="K116" s="18">
        <f>X116/X118</f>
        <v>1.2E-2</v>
      </c>
      <c r="L116" s="18">
        <f>T116/T118</f>
        <v>5.2493438320209973E-3</v>
      </c>
      <c r="M116" s="18">
        <f>U116/U118</f>
        <v>1.7031630170316302E-2</v>
      </c>
      <c r="N116" s="18">
        <f>V116/V118</f>
        <v>0</v>
      </c>
      <c r="O116" s="18">
        <f>W116/W118</f>
        <v>1.5384615384615385E-2</v>
      </c>
      <c r="S116" t="s">
        <v>36</v>
      </c>
      <c r="T116">
        <v>2</v>
      </c>
      <c r="U116">
        <v>7</v>
      </c>
      <c r="V116">
        <v>0</v>
      </c>
      <c r="W116">
        <v>3</v>
      </c>
      <c r="X116">
        <v>12</v>
      </c>
    </row>
    <row r="117" spans="2:24" x14ac:dyDescent="0.25">
      <c r="J117" t="s">
        <v>37</v>
      </c>
      <c r="K117" s="18">
        <f>X117/X118</f>
        <v>1.2E-2</v>
      </c>
      <c r="L117" s="18">
        <f>T117/T118</f>
        <v>7.874015748031496E-3</v>
      </c>
      <c r="M117" s="18">
        <f>U117/U118</f>
        <v>7.2992700729927005E-3</v>
      </c>
      <c r="N117" s="18">
        <f>V117/V118</f>
        <v>0</v>
      </c>
      <c r="O117" s="18">
        <f>W117/W118</f>
        <v>3.0769230769230771E-2</v>
      </c>
      <c r="S117" t="s">
        <v>37</v>
      </c>
      <c r="T117">
        <v>3</v>
      </c>
      <c r="U117">
        <v>3</v>
      </c>
      <c r="V117">
        <v>0</v>
      </c>
      <c r="W117">
        <v>6</v>
      </c>
      <c r="X117">
        <v>12</v>
      </c>
    </row>
    <row r="118" spans="2:24" x14ac:dyDescent="0.25">
      <c r="R118" t="s">
        <v>2</v>
      </c>
      <c r="T118">
        <v>381</v>
      </c>
      <c r="U118">
        <v>411</v>
      </c>
      <c r="V118">
        <v>13</v>
      </c>
      <c r="W118">
        <v>195</v>
      </c>
      <c r="X118">
        <v>1000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9692-22A8-AA48-B111-5EF91C730B8F}">
  <dimension ref="A1:X118"/>
  <sheetViews>
    <sheetView showGridLines="0" topLeftCell="M1" workbookViewId="0">
      <selection activeCell="R6" sqref="R6"/>
    </sheetView>
  </sheetViews>
  <sheetFormatPr baseColWidth="10" defaultRowHeight="19" x14ac:dyDescent="0.25"/>
  <cols>
    <col min="2" max="2" width="33.42578125" customWidth="1"/>
    <col min="4" max="4" width="11.5703125" customWidth="1"/>
    <col min="5" max="5" width="12" customWidth="1"/>
    <col min="6" max="6" width="11.5703125" customWidth="1"/>
    <col min="10" max="10" width="22.7109375" customWidth="1"/>
    <col min="13" max="13" width="11.7109375" customWidth="1"/>
    <col min="14" max="14" width="12.28515625" customWidth="1"/>
    <col min="21" max="21" width="12.7109375" customWidth="1"/>
    <col min="22" max="22" width="12.42578125" customWidth="1"/>
  </cols>
  <sheetData>
    <row r="1" spans="1:24" x14ac:dyDescent="0.25">
      <c r="A1" t="s">
        <v>72</v>
      </c>
      <c r="B1" s="23" t="s">
        <v>95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4" spans="1:24" x14ac:dyDescent="0.25">
      <c r="B4" s="24" t="s">
        <v>96</v>
      </c>
      <c r="C4" s="24"/>
      <c r="D4" s="24"/>
      <c r="E4" s="24"/>
      <c r="F4" s="24"/>
      <c r="G4" s="24"/>
      <c r="J4" s="24" t="s">
        <v>97</v>
      </c>
      <c r="K4" s="24"/>
      <c r="L4" s="24"/>
      <c r="M4" s="24"/>
      <c r="N4" s="24"/>
      <c r="O4" s="24"/>
      <c r="R4" s="24" t="s">
        <v>98</v>
      </c>
      <c r="S4" s="24"/>
      <c r="T4" s="24"/>
      <c r="U4" s="24"/>
      <c r="V4" s="24"/>
      <c r="W4" s="24"/>
      <c r="X4" s="24"/>
    </row>
    <row r="5" spans="1:24" x14ac:dyDescent="0.25">
      <c r="A5" s="13" t="str">
        <f>R5</f>
        <v>Information about the sources of campaign funding is available to the public. * 3-point Party Identification Crosstabulation</v>
      </c>
      <c r="R5" s="13" t="s">
        <v>233</v>
      </c>
    </row>
    <row r="6" spans="1:24" x14ac:dyDescent="0.25">
      <c r="R6" t="s">
        <v>0</v>
      </c>
    </row>
    <row r="7" spans="1:24" x14ac:dyDescent="0.25">
      <c r="T7" t="s">
        <v>1</v>
      </c>
      <c r="X7" t="s">
        <v>2</v>
      </c>
    </row>
    <row r="8" spans="1:24" s="1" customFormat="1" ht="40" x14ac:dyDescent="0.25">
      <c r="B8" s="11"/>
      <c r="C8" s="15" t="s">
        <v>7</v>
      </c>
      <c r="D8" s="15" t="s">
        <v>3</v>
      </c>
      <c r="E8" s="15" t="s">
        <v>4</v>
      </c>
      <c r="F8" s="15" t="s">
        <v>5</v>
      </c>
      <c r="G8" s="15" t="s">
        <v>6</v>
      </c>
      <c r="K8" s="15" t="s">
        <v>7</v>
      </c>
      <c r="L8" s="15" t="s">
        <v>3</v>
      </c>
      <c r="M8" s="15" t="s">
        <v>4</v>
      </c>
      <c r="N8" s="15" t="s">
        <v>5</v>
      </c>
      <c r="O8" s="15" t="s">
        <v>6</v>
      </c>
      <c r="T8" s="1" t="s">
        <v>3</v>
      </c>
      <c r="U8" s="1" t="s">
        <v>4</v>
      </c>
      <c r="V8" s="1" t="s">
        <v>5</v>
      </c>
      <c r="W8" s="1" t="s">
        <v>6</v>
      </c>
    </row>
    <row r="9" spans="1:24" x14ac:dyDescent="0.25">
      <c r="B9" s="14" t="s">
        <v>38</v>
      </c>
      <c r="C9" s="17">
        <f>K9+K10</f>
        <v>0.876</v>
      </c>
      <c r="D9" s="17">
        <f>L9+L10</f>
        <v>0.90243902439024393</v>
      </c>
      <c r="E9" s="17">
        <f>M9+M10</f>
        <v>0.85759493670886067</v>
      </c>
      <c r="F9" s="17">
        <f>N9+N10</f>
        <v>0.8909657320872274</v>
      </c>
      <c r="G9" s="17">
        <f>O9+O10</f>
        <v>0.78947368421052633</v>
      </c>
      <c r="J9" t="s">
        <v>33</v>
      </c>
      <c r="K9" s="18">
        <f>X9/X14</f>
        <v>0.65800000000000003</v>
      </c>
      <c r="L9" s="18">
        <f>T9/T14</f>
        <v>0.66202090592334495</v>
      </c>
      <c r="M9" s="18">
        <f>U9/U14</f>
        <v>0.67721518987341767</v>
      </c>
      <c r="N9" s="18">
        <f>V9/V14</f>
        <v>0.66043613707165105</v>
      </c>
      <c r="O9" s="18">
        <f>W9/W14</f>
        <v>0.55263157894736847</v>
      </c>
      <c r="S9" t="s">
        <v>33</v>
      </c>
      <c r="T9">
        <v>190</v>
      </c>
      <c r="U9">
        <v>214</v>
      </c>
      <c r="V9">
        <v>212</v>
      </c>
      <c r="W9">
        <v>42</v>
      </c>
      <c r="X9">
        <v>658</v>
      </c>
    </row>
    <row r="10" spans="1:24" x14ac:dyDescent="0.25">
      <c r="B10" s="14" t="s">
        <v>39</v>
      </c>
      <c r="C10" s="17">
        <f>K11</f>
        <v>9.8000000000000004E-2</v>
      </c>
      <c r="D10" s="17">
        <f>L11</f>
        <v>6.968641114982578E-2</v>
      </c>
      <c r="E10" s="17">
        <f>M11</f>
        <v>0.10759493670886076</v>
      </c>
      <c r="F10" s="17">
        <f>N11</f>
        <v>9.657320872274143E-2</v>
      </c>
      <c r="G10" s="17">
        <f>O11</f>
        <v>0.17105263157894737</v>
      </c>
      <c r="J10" t="s">
        <v>34</v>
      </c>
      <c r="K10" s="18">
        <f>X10/X14</f>
        <v>0.218</v>
      </c>
      <c r="L10" s="18">
        <f>T10/T14</f>
        <v>0.24041811846689895</v>
      </c>
      <c r="M10" s="18">
        <f>U10/U14</f>
        <v>0.18037974683544303</v>
      </c>
      <c r="N10" s="18">
        <f>V10/V14</f>
        <v>0.23052959501557632</v>
      </c>
      <c r="O10" s="18">
        <f>W10/W14</f>
        <v>0.23684210526315788</v>
      </c>
      <c r="S10" t="s">
        <v>34</v>
      </c>
      <c r="T10">
        <v>69</v>
      </c>
      <c r="U10">
        <v>57</v>
      </c>
      <c r="V10">
        <v>74</v>
      </c>
      <c r="W10">
        <v>18</v>
      </c>
      <c r="X10">
        <v>218</v>
      </c>
    </row>
    <row r="11" spans="1:24" x14ac:dyDescent="0.25">
      <c r="B11" s="14" t="s">
        <v>40</v>
      </c>
      <c r="C11" s="17">
        <f>K12+K13</f>
        <v>2.5999999999999999E-2</v>
      </c>
      <c r="D11" s="17">
        <f>L12+L13</f>
        <v>2.7874564459930314E-2</v>
      </c>
      <c r="E11" s="17">
        <f>M12+M13</f>
        <v>3.4810126582278486E-2</v>
      </c>
      <c r="F11" s="17">
        <f>N12+N13</f>
        <v>1.2461059190031152E-2</v>
      </c>
      <c r="G11" s="17">
        <f>O12+O13</f>
        <v>3.9473684210526314E-2</v>
      </c>
      <c r="J11" t="s">
        <v>35</v>
      </c>
      <c r="K11" s="18">
        <f>X11/X14</f>
        <v>9.8000000000000004E-2</v>
      </c>
      <c r="L11" s="18">
        <f>T11/T14</f>
        <v>6.968641114982578E-2</v>
      </c>
      <c r="M11" s="18">
        <f>U11/U14</f>
        <v>0.10759493670886076</v>
      </c>
      <c r="N11" s="18">
        <f>V11/V14</f>
        <v>9.657320872274143E-2</v>
      </c>
      <c r="O11" s="18">
        <f>W11/W14</f>
        <v>0.17105263157894737</v>
      </c>
      <c r="S11" t="s">
        <v>35</v>
      </c>
      <c r="T11">
        <v>20</v>
      </c>
      <c r="U11">
        <v>34</v>
      </c>
      <c r="V11">
        <v>31</v>
      </c>
      <c r="W11">
        <v>13</v>
      </c>
      <c r="X11">
        <v>98</v>
      </c>
    </row>
    <row r="12" spans="1:24" x14ac:dyDescent="0.25">
      <c r="B12" s="14"/>
      <c r="C12" s="16"/>
      <c r="D12" s="16"/>
      <c r="E12" s="16"/>
      <c r="F12" s="16"/>
      <c r="G12" s="16"/>
      <c r="J12" t="s">
        <v>36</v>
      </c>
      <c r="K12" s="18">
        <f>X12/X14</f>
        <v>1.9E-2</v>
      </c>
      <c r="L12" s="18">
        <f>T12/T14</f>
        <v>1.7421602787456445E-2</v>
      </c>
      <c r="M12" s="18">
        <f>U12/U14</f>
        <v>3.1645569620253167E-2</v>
      </c>
      <c r="N12" s="18">
        <f>V12/V14</f>
        <v>6.2305295950155761E-3</v>
      </c>
      <c r="O12" s="18">
        <f>W12/W14</f>
        <v>2.6315789473684209E-2</v>
      </c>
      <c r="S12" t="s">
        <v>36</v>
      </c>
      <c r="T12">
        <v>5</v>
      </c>
      <c r="U12">
        <v>10</v>
      </c>
      <c r="V12">
        <v>2</v>
      </c>
      <c r="W12">
        <v>2</v>
      </c>
      <c r="X12">
        <v>19</v>
      </c>
    </row>
    <row r="13" spans="1:24" x14ac:dyDescent="0.25">
      <c r="B13" s="14"/>
      <c r="C13" s="16"/>
      <c r="D13" s="16"/>
      <c r="E13" s="16"/>
      <c r="F13" s="16"/>
      <c r="G13" s="16"/>
      <c r="J13" t="s">
        <v>37</v>
      </c>
      <c r="K13" s="18">
        <f>X13/X14</f>
        <v>7.0000000000000001E-3</v>
      </c>
      <c r="L13" s="18">
        <f>T13/T14</f>
        <v>1.0452961672473868E-2</v>
      </c>
      <c r="M13" s="18">
        <f>U13/U14</f>
        <v>3.1645569620253164E-3</v>
      </c>
      <c r="N13" s="18">
        <f>V13/V14</f>
        <v>6.2305295950155761E-3</v>
      </c>
      <c r="O13" s="18">
        <f>W13/W14</f>
        <v>1.3157894736842105E-2</v>
      </c>
      <c r="S13" t="s">
        <v>37</v>
      </c>
      <c r="T13">
        <v>3</v>
      </c>
      <c r="U13">
        <v>1</v>
      </c>
      <c r="V13">
        <v>2</v>
      </c>
      <c r="W13">
        <v>1</v>
      </c>
      <c r="X13">
        <v>7</v>
      </c>
    </row>
    <row r="14" spans="1:24" x14ac:dyDescent="0.25">
      <c r="B14" s="14"/>
      <c r="C14" s="16"/>
      <c r="D14" s="16"/>
      <c r="E14" s="16"/>
      <c r="F14" s="16"/>
      <c r="G14" s="16"/>
      <c r="K14" s="16"/>
      <c r="L14" s="16"/>
      <c r="M14" s="16"/>
      <c r="N14" s="16"/>
      <c r="O14" s="16"/>
      <c r="R14" t="s">
        <v>2</v>
      </c>
      <c r="T14">
        <v>287</v>
      </c>
      <c r="U14">
        <v>316</v>
      </c>
      <c r="V14">
        <v>321</v>
      </c>
      <c r="W14">
        <v>76</v>
      </c>
      <c r="X14">
        <v>1000</v>
      </c>
    </row>
    <row r="15" spans="1:24" x14ac:dyDescent="0.25">
      <c r="B15" s="14"/>
      <c r="C15" s="16"/>
      <c r="D15" s="16"/>
      <c r="E15" s="16"/>
      <c r="F15" s="16"/>
      <c r="G15" s="16"/>
      <c r="K15" s="16"/>
      <c r="L15" s="16"/>
      <c r="M15" s="16"/>
      <c r="N15" s="16"/>
      <c r="O15" s="16"/>
    </row>
    <row r="16" spans="1:24" x14ac:dyDescent="0.25">
      <c r="B16" s="14"/>
      <c r="C16" s="16"/>
      <c r="D16" s="16"/>
      <c r="E16" s="16"/>
      <c r="F16" s="16"/>
      <c r="G16" s="16"/>
      <c r="K16" s="16"/>
      <c r="L16" s="16"/>
      <c r="M16" s="16"/>
      <c r="N16" s="16"/>
      <c r="O16" s="16"/>
    </row>
    <row r="17" spans="1:24" x14ac:dyDescent="0.25">
      <c r="B17" s="14"/>
      <c r="C17" s="16"/>
      <c r="D17" s="16"/>
      <c r="E17" s="16"/>
      <c r="F17" s="16"/>
      <c r="G17" s="16"/>
      <c r="K17" s="16"/>
      <c r="L17" s="16"/>
      <c r="M17" s="16"/>
      <c r="N17" s="16"/>
      <c r="O17" s="16"/>
    </row>
    <row r="18" spans="1:24" x14ac:dyDescent="0.25">
      <c r="B18" s="14"/>
      <c r="C18" s="16"/>
      <c r="D18" s="16"/>
      <c r="E18" s="16"/>
      <c r="F18" s="16"/>
      <c r="G18" s="16"/>
      <c r="K18" s="16"/>
      <c r="L18" s="16"/>
      <c r="M18" s="16"/>
      <c r="N18" s="16"/>
      <c r="O18" s="16"/>
    </row>
    <row r="19" spans="1:24" x14ac:dyDescent="0.25">
      <c r="A19" s="13" t="str">
        <f>R19</f>
        <v>Information about the sources of campaign funding is available to the public. * Ideology collapsed Crosstabulation</v>
      </c>
      <c r="B19" s="14"/>
      <c r="C19" s="16"/>
      <c r="D19" s="16"/>
      <c r="E19" s="16"/>
      <c r="F19" s="16"/>
      <c r="G19" s="16"/>
      <c r="K19" s="16"/>
      <c r="L19" s="16"/>
      <c r="M19" s="16"/>
      <c r="N19" s="16"/>
      <c r="O19" s="16"/>
      <c r="R19" s="13" t="s">
        <v>165</v>
      </c>
    </row>
    <row r="20" spans="1:24" x14ac:dyDescent="0.25">
      <c r="B20" s="14"/>
      <c r="C20" s="16"/>
      <c r="D20" s="16"/>
      <c r="E20" s="16"/>
      <c r="F20" s="16"/>
      <c r="G20" s="16"/>
      <c r="K20" s="16"/>
      <c r="L20" s="16"/>
      <c r="M20" s="16"/>
      <c r="N20" s="16"/>
      <c r="O20" s="16"/>
      <c r="R20" t="s">
        <v>0</v>
      </c>
    </row>
    <row r="21" spans="1:24" x14ac:dyDescent="0.25">
      <c r="B21" s="14"/>
      <c r="C21" s="16"/>
      <c r="D21" s="16"/>
      <c r="E21" s="16"/>
      <c r="F21" s="16"/>
      <c r="G21" s="16"/>
      <c r="K21" s="16"/>
      <c r="L21" s="16"/>
      <c r="M21" s="16"/>
      <c r="N21" s="16"/>
      <c r="O21" s="16"/>
      <c r="T21" t="s">
        <v>8</v>
      </c>
      <c r="X21" t="s">
        <v>2</v>
      </c>
    </row>
    <row r="22" spans="1:24" s="1" customFormat="1" ht="80" x14ac:dyDescent="0.25">
      <c r="B22" s="11"/>
      <c r="C22" s="15" t="s">
        <v>7</v>
      </c>
      <c r="D22" s="15" t="s">
        <v>9</v>
      </c>
      <c r="E22" s="15" t="s">
        <v>10</v>
      </c>
      <c r="F22" s="15" t="s">
        <v>70</v>
      </c>
      <c r="G22" s="15" t="s">
        <v>12</v>
      </c>
      <c r="K22" s="15" t="s">
        <v>7</v>
      </c>
      <c r="L22" s="15" t="s">
        <v>9</v>
      </c>
      <c r="M22" s="15" t="s">
        <v>10</v>
      </c>
      <c r="N22" s="15" t="s">
        <v>11</v>
      </c>
      <c r="O22" s="15" t="s">
        <v>12</v>
      </c>
      <c r="T22" s="1" t="s">
        <v>9</v>
      </c>
      <c r="U22" s="1" t="s">
        <v>10</v>
      </c>
      <c r="V22" s="1" t="s">
        <v>11</v>
      </c>
      <c r="W22" s="1" t="s">
        <v>12</v>
      </c>
    </row>
    <row r="23" spans="1:24" x14ac:dyDescent="0.25">
      <c r="B23" s="14" t="s">
        <v>38</v>
      </c>
      <c r="C23" s="17">
        <f>K23+K24</f>
        <v>0.87238285144566297</v>
      </c>
      <c r="D23" s="17">
        <f>L23+L24</f>
        <v>0.9296875</v>
      </c>
      <c r="E23" s="17">
        <f>M23+M24</f>
        <v>0.87012987012987009</v>
      </c>
      <c r="F23" s="17">
        <f>N23+N24</f>
        <v>0.89830508474576276</v>
      </c>
      <c r="G23" s="17">
        <f>O23+O24</f>
        <v>0.6</v>
      </c>
      <c r="J23" t="s">
        <v>33</v>
      </c>
      <c r="K23" s="18">
        <f>X23/X28</f>
        <v>0.65603190428713853</v>
      </c>
      <c r="L23" s="18">
        <f>T23/T28</f>
        <v>0.78515625</v>
      </c>
      <c r="M23" s="18">
        <f>U23/U28</f>
        <v>0.61363636363636365</v>
      </c>
      <c r="N23" s="18">
        <f>V23/V28</f>
        <v>0.65254237288135597</v>
      </c>
      <c r="O23" s="18">
        <f>W23/W28</f>
        <v>0.43529411764705883</v>
      </c>
      <c r="S23" t="s">
        <v>33</v>
      </c>
      <c r="T23">
        <v>201</v>
      </c>
      <c r="U23">
        <v>189</v>
      </c>
      <c r="V23">
        <v>231</v>
      </c>
      <c r="W23">
        <v>37</v>
      </c>
      <c r="X23">
        <v>658</v>
      </c>
    </row>
    <row r="24" spans="1:24" x14ac:dyDescent="0.25">
      <c r="B24" s="14" t="s">
        <v>39</v>
      </c>
      <c r="C24" s="17">
        <f>K25</f>
        <v>9.970089730807577E-2</v>
      </c>
      <c r="D24" s="17">
        <f>L25</f>
        <v>5.46875E-2</v>
      </c>
      <c r="E24" s="17">
        <f>M25</f>
        <v>0.11688311688311688</v>
      </c>
      <c r="F24" s="17">
        <f>N25</f>
        <v>8.1920903954802254E-2</v>
      </c>
      <c r="G24" s="17">
        <f>O25</f>
        <v>0.24705882352941178</v>
      </c>
      <c r="J24" t="s">
        <v>34</v>
      </c>
      <c r="K24" s="18">
        <f>X24/X28</f>
        <v>0.21635094715852443</v>
      </c>
      <c r="L24" s="18">
        <f>T24/T28</f>
        <v>0.14453125</v>
      </c>
      <c r="M24" s="18">
        <f>U24/U28</f>
        <v>0.2564935064935065</v>
      </c>
      <c r="N24" s="18">
        <f>V24/V28</f>
        <v>0.24576271186440679</v>
      </c>
      <c r="O24" s="18">
        <f>W24/W28</f>
        <v>0.16470588235294117</v>
      </c>
      <c r="S24" t="s">
        <v>34</v>
      </c>
      <c r="T24">
        <v>37</v>
      </c>
      <c r="U24">
        <v>79</v>
      </c>
      <c r="V24">
        <v>87</v>
      </c>
      <c r="W24">
        <v>14</v>
      </c>
      <c r="X24">
        <v>217</v>
      </c>
    </row>
    <row r="25" spans="1:24" x14ac:dyDescent="0.25">
      <c r="B25" s="14" t="s">
        <v>40</v>
      </c>
      <c r="C25" s="17">
        <f>K26+K27</f>
        <v>2.7916251246261216E-2</v>
      </c>
      <c r="D25" s="17">
        <f>L26+L27</f>
        <v>1.5625E-2</v>
      </c>
      <c r="E25" s="17">
        <f>M26+M27</f>
        <v>1.2987012987012988E-2</v>
      </c>
      <c r="F25" s="17">
        <f>N26+N27</f>
        <v>1.9774011299435026E-2</v>
      </c>
      <c r="G25" s="17">
        <f>O26+O27</f>
        <v>0.15294117647058825</v>
      </c>
      <c r="J25" t="s">
        <v>35</v>
      </c>
      <c r="K25" s="18">
        <f>X25/X28</f>
        <v>9.970089730807577E-2</v>
      </c>
      <c r="L25" s="18">
        <f>T25/T28</f>
        <v>5.46875E-2</v>
      </c>
      <c r="M25" s="18">
        <f>U25/U28</f>
        <v>0.11688311688311688</v>
      </c>
      <c r="N25" s="18">
        <f>V25/V28</f>
        <v>8.1920903954802254E-2</v>
      </c>
      <c r="O25" s="18">
        <f>W25/W28</f>
        <v>0.24705882352941178</v>
      </c>
      <c r="S25" t="s">
        <v>35</v>
      </c>
      <c r="T25">
        <v>14</v>
      </c>
      <c r="U25">
        <v>36</v>
      </c>
      <c r="V25">
        <v>29</v>
      </c>
      <c r="W25">
        <v>21</v>
      </c>
      <c r="X25">
        <v>100</v>
      </c>
    </row>
    <row r="26" spans="1:24" x14ac:dyDescent="0.25">
      <c r="B26" s="14"/>
      <c r="C26" s="16"/>
      <c r="D26" s="16"/>
      <c r="E26" s="16"/>
      <c r="F26" s="16"/>
      <c r="G26" s="16"/>
      <c r="J26" t="s">
        <v>36</v>
      </c>
      <c r="K26" s="18">
        <f>X26/X28</f>
        <v>1.9940179461615155E-2</v>
      </c>
      <c r="L26" s="18">
        <f>T26/T28</f>
        <v>1.171875E-2</v>
      </c>
      <c r="M26" s="18">
        <f>U26/U28</f>
        <v>9.74025974025974E-3</v>
      </c>
      <c r="N26" s="18">
        <f>V26/V28</f>
        <v>1.4124293785310734E-2</v>
      </c>
      <c r="O26" s="18">
        <f>W26/W28</f>
        <v>0.10588235294117647</v>
      </c>
      <c r="S26" t="s">
        <v>36</v>
      </c>
      <c r="T26">
        <v>3</v>
      </c>
      <c r="U26">
        <v>3</v>
      </c>
      <c r="V26">
        <v>5</v>
      </c>
      <c r="W26">
        <v>9</v>
      </c>
      <c r="X26">
        <v>20</v>
      </c>
    </row>
    <row r="27" spans="1:24" x14ac:dyDescent="0.25">
      <c r="B27" s="14"/>
      <c r="C27" s="16"/>
      <c r="D27" s="16"/>
      <c r="E27" s="16"/>
      <c r="F27" s="16"/>
      <c r="G27" s="16"/>
      <c r="J27" t="s">
        <v>37</v>
      </c>
      <c r="K27" s="18">
        <f>X27/X28</f>
        <v>7.9760717846460612E-3</v>
      </c>
      <c r="L27" s="18">
        <f>T27/T28</f>
        <v>3.90625E-3</v>
      </c>
      <c r="M27" s="18">
        <f>U27/U28</f>
        <v>3.246753246753247E-3</v>
      </c>
      <c r="N27" s="18">
        <f>V27/V28</f>
        <v>5.6497175141242938E-3</v>
      </c>
      <c r="O27" s="18">
        <f>W27/W28</f>
        <v>4.7058823529411764E-2</v>
      </c>
      <c r="S27" t="s">
        <v>37</v>
      </c>
      <c r="T27">
        <v>1</v>
      </c>
      <c r="U27">
        <v>1</v>
      </c>
      <c r="V27">
        <v>2</v>
      </c>
      <c r="W27">
        <v>4</v>
      </c>
      <c r="X27">
        <v>8</v>
      </c>
    </row>
    <row r="28" spans="1:24" x14ac:dyDescent="0.25">
      <c r="B28" s="14"/>
      <c r="C28" s="16"/>
      <c r="D28" s="16"/>
      <c r="E28" s="16"/>
      <c r="F28" s="16"/>
      <c r="G28" s="16"/>
      <c r="K28" s="16"/>
      <c r="L28" s="16"/>
      <c r="M28" s="16"/>
      <c r="N28" s="16"/>
      <c r="O28" s="16"/>
      <c r="R28" t="s">
        <v>2</v>
      </c>
      <c r="T28">
        <v>256</v>
      </c>
      <c r="U28">
        <v>308</v>
      </c>
      <c r="V28">
        <v>354</v>
      </c>
      <c r="W28">
        <v>85</v>
      </c>
      <c r="X28">
        <v>1003</v>
      </c>
    </row>
    <row r="29" spans="1:24" x14ac:dyDescent="0.25">
      <c r="B29" s="14"/>
      <c r="C29" s="16"/>
      <c r="D29" s="16"/>
      <c r="E29" s="16"/>
      <c r="F29" s="16"/>
      <c r="G29" s="16"/>
      <c r="K29" s="16"/>
      <c r="L29" s="16"/>
      <c r="M29" s="16"/>
      <c r="N29" s="16"/>
      <c r="O29" s="16"/>
    </row>
    <row r="30" spans="1:24" x14ac:dyDescent="0.25">
      <c r="B30" s="14"/>
      <c r="C30" s="16"/>
      <c r="D30" s="16"/>
      <c r="E30" s="16"/>
      <c r="F30" s="16"/>
      <c r="G30" s="16"/>
      <c r="K30" s="16"/>
      <c r="L30" s="16"/>
      <c r="M30" s="16"/>
      <c r="N30" s="16"/>
      <c r="O30" s="16"/>
    </row>
    <row r="31" spans="1:24" x14ac:dyDescent="0.25">
      <c r="B31" s="14"/>
      <c r="C31" s="16"/>
      <c r="D31" s="16"/>
      <c r="E31" s="16"/>
      <c r="F31" s="16"/>
      <c r="G31" s="16"/>
      <c r="K31" s="16"/>
      <c r="L31" s="16"/>
      <c r="M31" s="16"/>
      <c r="N31" s="16"/>
      <c r="O31" s="16"/>
    </row>
    <row r="32" spans="1:24" x14ac:dyDescent="0.25">
      <c r="B32" s="14"/>
      <c r="C32" s="16"/>
      <c r="D32" s="16"/>
      <c r="E32" s="16"/>
      <c r="F32" s="16"/>
      <c r="G32" s="16"/>
      <c r="K32" s="16"/>
      <c r="L32" s="16"/>
      <c r="M32" s="16"/>
      <c r="N32" s="16"/>
      <c r="O32" s="16"/>
    </row>
    <row r="33" spans="1:23" x14ac:dyDescent="0.25">
      <c r="B33" s="14"/>
      <c r="C33" s="16"/>
      <c r="D33" s="16"/>
      <c r="E33" s="16"/>
      <c r="F33" s="16"/>
      <c r="G33" s="16"/>
      <c r="K33" s="16"/>
      <c r="L33" s="16"/>
      <c r="M33" s="16"/>
      <c r="N33" s="16"/>
      <c r="O33" s="16"/>
    </row>
    <row r="34" spans="1:23" x14ac:dyDescent="0.25">
      <c r="A34" s="13" t="str">
        <f>R34</f>
        <v>Information about the sources of campaign funding is available to the public. * Race &amp; Ethnicity Combined Crosstabulation</v>
      </c>
      <c r="B34" s="14"/>
      <c r="C34" s="16"/>
      <c r="D34" s="16"/>
      <c r="E34" s="16"/>
      <c r="F34" s="16"/>
      <c r="G34" s="16"/>
      <c r="K34" s="16"/>
      <c r="L34" s="16"/>
      <c r="M34" s="16"/>
      <c r="N34" s="16"/>
      <c r="O34" s="16"/>
      <c r="R34" s="13" t="s">
        <v>166</v>
      </c>
    </row>
    <row r="35" spans="1:23" x14ac:dyDescent="0.25">
      <c r="B35" s="14"/>
      <c r="C35" s="16"/>
      <c r="D35" s="16"/>
      <c r="E35" s="16"/>
      <c r="F35" s="16"/>
      <c r="G35" s="16"/>
      <c r="K35" s="16"/>
      <c r="L35" s="16"/>
      <c r="M35" s="16"/>
      <c r="N35" s="16"/>
      <c r="O35" s="16"/>
      <c r="R35" t="s">
        <v>0</v>
      </c>
    </row>
    <row r="36" spans="1:23" x14ac:dyDescent="0.25">
      <c r="B36" s="14"/>
      <c r="C36" s="16"/>
      <c r="D36" s="16"/>
      <c r="E36" s="16"/>
      <c r="F36" s="16"/>
      <c r="G36" s="16"/>
      <c r="K36" s="16"/>
      <c r="L36" s="16"/>
      <c r="M36" s="16"/>
      <c r="N36" s="16"/>
      <c r="O36" s="16"/>
      <c r="T36" t="s">
        <v>13</v>
      </c>
      <c r="W36" t="s">
        <v>2</v>
      </c>
    </row>
    <row r="37" spans="1:23" s="1" customFormat="1" ht="120" x14ac:dyDescent="0.25">
      <c r="B37" s="11"/>
      <c r="C37" s="15" t="s">
        <v>7</v>
      </c>
      <c r="D37" s="15" t="s">
        <v>14</v>
      </c>
      <c r="E37" s="15" t="s">
        <v>15</v>
      </c>
      <c r="F37" s="15" t="s">
        <v>69</v>
      </c>
      <c r="G37" s="15"/>
      <c r="K37" s="15" t="s">
        <v>7</v>
      </c>
      <c r="L37" s="15" t="s">
        <v>14</v>
      </c>
      <c r="M37" s="15" t="s">
        <v>15</v>
      </c>
      <c r="N37" s="15" t="s">
        <v>69</v>
      </c>
      <c r="O37" s="15"/>
      <c r="T37" s="1" t="s">
        <v>14</v>
      </c>
      <c r="U37" s="1" t="s">
        <v>15</v>
      </c>
      <c r="V37" s="1" t="s">
        <v>69</v>
      </c>
    </row>
    <row r="38" spans="1:23" x14ac:dyDescent="0.25">
      <c r="B38" s="14" t="s">
        <v>38</v>
      </c>
      <c r="C38" s="17">
        <f>K38+K39</f>
        <v>0.87487487487487492</v>
      </c>
      <c r="D38" s="17">
        <f>L38+L39</f>
        <v>0.8961832061068703</v>
      </c>
      <c r="E38" s="17">
        <f>M38+M39</f>
        <v>0.87142857142857144</v>
      </c>
      <c r="F38" s="17">
        <f>N38+N39</f>
        <v>0.77611940298507465</v>
      </c>
      <c r="G38" s="17"/>
      <c r="J38" t="s">
        <v>33</v>
      </c>
      <c r="K38" s="18">
        <f>W38/W43</f>
        <v>0.65765765765765771</v>
      </c>
      <c r="L38" s="18">
        <f>T38/T43</f>
        <v>0.68702290076335881</v>
      </c>
      <c r="M38" s="18">
        <f>U38/U43</f>
        <v>0.59523809523809523</v>
      </c>
      <c r="N38" s="18">
        <f>V38/V43</f>
        <v>0.61194029850746268</v>
      </c>
      <c r="O38" s="18"/>
      <c r="S38" t="s">
        <v>33</v>
      </c>
      <c r="T38">
        <v>450</v>
      </c>
      <c r="U38">
        <v>125</v>
      </c>
      <c r="V38">
        <v>82</v>
      </c>
      <c r="W38">
        <v>657</v>
      </c>
    </row>
    <row r="39" spans="1:23" x14ac:dyDescent="0.25">
      <c r="B39" s="14" t="s">
        <v>39</v>
      </c>
      <c r="C39" s="17">
        <f>K40</f>
        <v>9.90990990990991E-2</v>
      </c>
      <c r="D39" s="17">
        <f>L40</f>
        <v>9.3129770992366412E-2</v>
      </c>
      <c r="E39" s="17">
        <f>M40</f>
        <v>9.5238095238095233E-2</v>
      </c>
      <c r="F39" s="17">
        <f>N40</f>
        <v>0.13432835820895522</v>
      </c>
      <c r="G39" s="17"/>
      <c r="J39" t="s">
        <v>34</v>
      </c>
      <c r="K39" s="18">
        <f>W39/W43</f>
        <v>0.21721721721721721</v>
      </c>
      <c r="L39" s="18">
        <f>T39/T43</f>
        <v>0.20916030534351146</v>
      </c>
      <c r="M39" s="18">
        <f>U39/U43</f>
        <v>0.27619047619047621</v>
      </c>
      <c r="N39" s="18">
        <f>V39/V43</f>
        <v>0.16417910447761194</v>
      </c>
      <c r="O39" s="18"/>
      <c r="S39" t="s">
        <v>34</v>
      </c>
      <c r="T39">
        <v>137</v>
      </c>
      <c r="U39">
        <v>58</v>
      </c>
      <c r="V39">
        <v>22</v>
      </c>
      <c r="W39">
        <v>217</v>
      </c>
    </row>
    <row r="40" spans="1:23" x14ac:dyDescent="0.25">
      <c r="B40" s="14" t="s">
        <v>40</v>
      </c>
      <c r="C40" s="17">
        <f>K41+K42</f>
        <v>2.6026026026026029E-2</v>
      </c>
      <c r="D40" s="17">
        <f>L41+L42</f>
        <v>1.0687022900763359E-2</v>
      </c>
      <c r="E40" s="17">
        <f>M41+M42</f>
        <v>3.3333333333333333E-2</v>
      </c>
      <c r="F40" s="17">
        <f>N41+N42</f>
        <v>8.9552238805970144E-2</v>
      </c>
      <c r="G40" s="17"/>
      <c r="J40" t="s">
        <v>35</v>
      </c>
      <c r="K40" s="18">
        <f>W40/W43</f>
        <v>9.90990990990991E-2</v>
      </c>
      <c r="L40" s="18">
        <f>T40/T43</f>
        <v>9.3129770992366412E-2</v>
      </c>
      <c r="M40" s="18">
        <f>U40/U43</f>
        <v>9.5238095238095233E-2</v>
      </c>
      <c r="N40" s="18">
        <f>V40/V43</f>
        <v>0.13432835820895522</v>
      </c>
      <c r="O40" s="18"/>
      <c r="S40" t="s">
        <v>35</v>
      </c>
      <c r="T40">
        <v>61</v>
      </c>
      <c r="U40">
        <v>20</v>
      </c>
      <c r="V40">
        <v>18</v>
      </c>
      <c r="W40">
        <v>99</v>
      </c>
    </row>
    <row r="41" spans="1:23" x14ac:dyDescent="0.25">
      <c r="B41" s="14"/>
      <c r="C41" s="16"/>
      <c r="D41" s="16"/>
      <c r="E41" s="16"/>
      <c r="F41" s="16"/>
      <c r="G41" s="16"/>
      <c r="J41" t="s">
        <v>36</v>
      </c>
      <c r="K41" s="18">
        <f>W41/W43</f>
        <v>1.9019019019019021E-2</v>
      </c>
      <c r="L41" s="18">
        <f>T41/T43</f>
        <v>9.1603053435114507E-3</v>
      </c>
      <c r="M41" s="18">
        <f>U41/U43</f>
        <v>1.4285714285714285E-2</v>
      </c>
      <c r="N41" s="18">
        <f>V41/V43</f>
        <v>7.4626865671641784E-2</v>
      </c>
      <c r="O41" s="18"/>
      <c r="S41" t="s">
        <v>36</v>
      </c>
      <c r="T41">
        <v>6</v>
      </c>
      <c r="U41">
        <v>3</v>
      </c>
      <c r="V41">
        <v>10</v>
      </c>
      <c r="W41">
        <v>19</v>
      </c>
    </row>
    <row r="42" spans="1:23" x14ac:dyDescent="0.25">
      <c r="B42" s="14"/>
      <c r="C42" s="16"/>
      <c r="D42" s="16"/>
      <c r="E42" s="16"/>
      <c r="F42" s="16"/>
      <c r="G42" s="16"/>
      <c r="J42" t="s">
        <v>37</v>
      </c>
      <c r="K42" s="18">
        <f>W42/W43</f>
        <v>7.0070070070070069E-3</v>
      </c>
      <c r="L42" s="18">
        <f>T42/T43</f>
        <v>1.5267175572519084E-3</v>
      </c>
      <c r="M42" s="18">
        <f>U42/U43</f>
        <v>1.9047619047619049E-2</v>
      </c>
      <c r="N42" s="18">
        <f>V42/V43</f>
        <v>1.4925373134328358E-2</v>
      </c>
      <c r="O42" s="18"/>
      <c r="S42" t="s">
        <v>37</v>
      </c>
      <c r="T42">
        <v>1</v>
      </c>
      <c r="U42">
        <v>4</v>
      </c>
      <c r="V42">
        <v>2</v>
      </c>
      <c r="W42">
        <v>7</v>
      </c>
    </row>
    <row r="43" spans="1:23" x14ac:dyDescent="0.25">
      <c r="B43" s="14"/>
      <c r="C43" s="16"/>
      <c r="D43" s="16"/>
      <c r="E43" s="16"/>
      <c r="F43" s="16"/>
      <c r="G43" s="16"/>
      <c r="K43" s="16"/>
      <c r="L43" s="16"/>
      <c r="M43" s="16"/>
      <c r="N43" s="16"/>
      <c r="O43" s="16"/>
      <c r="R43" t="s">
        <v>2</v>
      </c>
      <c r="T43">
        <v>655</v>
      </c>
      <c r="U43">
        <v>210</v>
      </c>
      <c r="V43">
        <v>134</v>
      </c>
      <c r="W43">
        <v>999</v>
      </c>
    </row>
    <row r="44" spans="1:23" x14ac:dyDescent="0.25">
      <c r="B44" s="14"/>
      <c r="C44" s="16"/>
      <c r="D44" s="16"/>
      <c r="E44" s="16"/>
      <c r="F44" s="16"/>
      <c r="G44" s="16"/>
      <c r="K44" s="16"/>
      <c r="L44" s="16"/>
      <c r="M44" s="16"/>
      <c r="N44" s="16"/>
      <c r="O44" s="16"/>
    </row>
    <row r="45" spans="1:23" x14ac:dyDescent="0.25">
      <c r="B45" s="14"/>
      <c r="C45" s="16"/>
      <c r="D45" s="16"/>
      <c r="E45" s="16"/>
      <c r="F45" s="16"/>
      <c r="G45" s="16"/>
      <c r="K45" s="16"/>
      <c r="L45" s="16"/>
      <c r="M45" s="16"/>
      <c r="N45" s="16"/>
      <c r="O45" s="16"/>
    </row>
    <row r="46" spans="1:23" x14ac:dyDescent="0.25">
      <c r="B46" s="14"/>
      <c r="C46" s="16"/>
      <c r="D46" s="16"/>
      <c r="E46" s="16"/>
      <c r="F46" s="16"/>
      <c r="G46" s="16"/>
      <c r="K46" s="16"/>
      <c r="L46" s="16"/>
      <c r="M46" s="16"/>
      <c r="N46" s="16"/>
      <c r="O46" s="16"/>
    </row>
    <row r="47" spans="1:23" x14ac:dyDescent="0.25">
      <c r="B47" s="14"/>
      <c r="C47" s="16"/>
      <c r="D47" s="16"/>
      <c r="E47" s="16"/>
      <c r="F47" s="16"/>
      <c r="G47" s="16"/>
      <c r="K47" s="16"/>
      <c r="L47" s="16"/>
      <c r="M47" s="16"/>
      <c r="N47" s="16"/>
      <c r="O47" s="16"/>
    </row>
    <row r="48" spans="1:23" x14ac:dyDescent="0.25">
      <c r="B48" s="14"/>
      <c r="C48" s="16"/>
      <c r="D48" s="16"/>
      <c r="E48" s="16"/>
      <c r="F48" s="16"/>
      <c r="G48" s="16"/>
      <c r="K48" s="16"/>
      <c r="L48" s="16"/>
      <c r="M48" s="16"/>
      <c r="N48" s="16"/>
      <c r="O48" s="16"/>
    </row>
    <row r="49" spans="1:22" x14ac:dyDescent="0.25">
      <c r="A49" s="13" t="str">
        <f>R49</f>
        <v>Information about the sources of campaign funding is available to the public. * Gender Crosstabulation</v>
      </c>
      <c r="B49" s="14"/>
      <c r="C49" s="16"/>
      <c r="D49" s="16"/>
      <c r="E49" s="16"/>
      <c r="F49" s="16"/>
      <c r="G49" s="16"/>
      <c r="K49" s="16"/>
      <c r="L49" s="16"/>
      <c r="M49" s="16"/>
      <c r="N49" s="16"/>
      <c r="O49" s="16"/>
      <c r="R49" s="13" t="s">
        <v>167</v>
      </c>
    </row>
    <row r="50" spans="1:22" x14ac:dyDescent="0.25">
      <c r="B50" s="14"/>
      <c r="C50" s="16"/>
      <c r="D50" s="16"/>
      <c r="E50" s="16"/>
      <c r="F50" s="16"/>
      <c r="G50" s="16"/>
      <c r="K50" s="16"/>
      <c r="L50" s="16"/>
      <c r="M50" s="16"/>
      <c r="N50" s="16"/>
      <c r="O50" s="16"/>
      <c r="R50" t="s">
        <v>0</v>
      </c>
    </row>
    <row r="51" spans="1:22" x14ac:dyDescent="0.25">
      <c r="B51" s="14"/>
      <c r="C51" s="16"/>
      <c r="D51" s="16"/>
      <c r="E51" s="16"/>
      <c r="F51" s="16"/>
      <c r="G51" s="16"/>
      <c r="K51" s="16"/>
      <c r="L51" s="16"/>
      <c r="M51" s="16"/>
      <c r="N51" s="16"/>
      <c r="O51" s="16"/>
      <c r="T51" t="s">
        <v>121</v>
      </c>
      <c r="V51" t="s">
        <v>2</v>
      </c>
    </row>
    <row r="52" spans="1:22" s="1" customFormat="1" ht="46" customHeight="1" x14ac:dyDescent="0.25">
      <c r="B52" s="11"/>
      <c r="C52" s="15" t="s">
        <v>7</v>
      </c>
      <c r="D52" s="15" t="s">
        <v>122</v>
      </c>
      <c r="E52" s="15" t="s">
        <v>123</v>
      </c>
      <c r="F52" s="15"/>
      <c r="G52" s="15"/>
      <c r="K52" s="15" t="s">
        <v>7</v>
      </c>
      <c r="L52" s="15" t="s">
        <v>122</v>
      </c>
      <c r="M52" s="15" t="s">
        <v>123</v>
      </c>
      <c r="N52" s="15"/>
      <c r="O52" s="15"/>
      <c r="T52" s="1" t="s">
        <v>122</v>
      </c>
      <c r="U52" s="1" t="s">
        <v>123</v>
      </c>
    </row>
    <row r="53" spans="1:22" x14ac:dyDescent="0.25">
      <c r="B53" s="14" t="s">
        <v>38</v>
      </c>
      <c r="C53" s="17">
        <f>K53+K54</f>
        <v>0.874</v>
      </c>
      <c r="D53" s="17">
        <f>L53+L54</f>
        <v>0.88702928870292896</v>
      </c>
      <c r="E53" s="17">
        <f>M53+M54</f>
        <v>0.86206896551724144</v>
      </c>
      <c r="F53" s="17"/>
      <c r="G53" s="17"/>
      <c r="J53" t="s">
        <v>33</v>
      </c>
      <c r="K53" s="18">
        <f>V53/V58</f>
        <v>0.65700000000000003</v>
      </c>
      <c r="L53" s="18">
        <f>T53/T58</f>
        <v>0.65271966527196656</v>
      </c>
      <c r="M53" s="18">
        <f>U53/U58</f>
        <v>0.66091954022988508</v>
      </c>
      <c r="N53" s="18"/>
      <c r="O53" s="18"/>
      <c r="R53" t="s">
        <v>51</v>
      </c>
      <c r="S53" t="s">
        <v>33</v>
      </c>
      <c r="T53">
        <v>312</v>
      </c>
      <c r="U53">
        <v>345</v>
      </c>
      <c r="V53">
        <v>657</v>
      </c>
    </row>
    <row r="54" spans="1:22" x14ac:dyDescent="0.25">
      <c r="B54" s="14" t="s">
        <v>39</v>
      </c>
      <c r="C54" s="17">
        <f>K55</f>
        <v>9.9000000000000005E-2</v>
      </c>
      <c r="D54" s="17">
        <f>L55</f>
        <v>9.4142259414225937E-2</v>
      </c>
      <c r="E54" s="17">
        <f>M55</f>
        <v>0.10344827586206896</v>
      </c>
      <c r="F54" s="17"/>
      <c r="G54" s="17"/>
      <c r="J54" t="s">
        <v>34</v>
      </c>
      <c r="K54" s="18">
        <f>V54/V58</f>
        <v>0.217</v>
      </c>
      <c r="L54" s="18">
        <f>T54/T58</f>
        <v>0.23430962343096234</v>
      </c>
      <c r="M54" s="18">
        <f>U54/U58</f>
        <v>0.20114942528735633</v>
      </c>
      <c r="N54" s="18"/>
      <c r="O54" s="18"/>
      <c r="S54" t="s">
        <v>34</v>
      </c>
      <c r="T54">
        <v>112</v>
      </c>
      <c r="U54">
        <v>105</v>
      </c>
      <c r="V54">
        <v>217</v>
      </c>
    </row>
    <row r="55" spans="1:22" x14ac:dyDescent="0.25">
      <c r="B55" s="14" t="s">
        <v>40</v>
      </c>
      <c r="C55" s="17">
        <f>K56+K57</f>
        <v>2.7E-2</v>
      </c>
      <c r="D55" s="17">
        <f>L56+L57</f>
        <v>1.8828451882845189E-2</v>
      </c>
      <c r="E55" s="17">
        <f>M56+M57</f>
        <v>3.4482758620689655E-2</v>
      </c>
      <c r="F55" s="17"/>
      <c r="G55" s="17"/>
      <c r="J55" t="s">
        <v>35</v>
      </c>
      <c r="K55" s="18">
        <f>V55/V58</f>
        <v>9.9000000000000005E-2</v>
      </c>
      <c r="L55" s="18">
        <f>T55/T58</f>
        <v>9.4142259414225937E-2</v>
      </c>
      <c r="M55" s="18">
        <f>U55/U58</f>
        <v>0.10344827586206896</v>
      </c>
      <c r="N55" s="18"/>
      <c r="O55" s="18"/>
      <c r="S55" t="s">
        <v>35</v>
      </c>
      <c r="T55">
        <v>45</v>
      </c>
      <c r="U55">
        <v>54</v>
      </c>
      <c r="V55">
        <v>99</v>
      </c>
    </row>
    <row r="56" spans="1:22" x14ac:dyDescent="0.25">
      <c r="B56" s="14"/>
      <c r="C56" s="16"/>
      <c r="D56" s="16"/>
      <c r="E56" s="16"/>
      <c r="F56" s="16"/>
      <c r="G56" s="16"/>
      <c r="J56" t="s">
        <v>36</v>
      </c>
      <c r="K56" s="18">
        <f>V56/V58</f>
        <v>1.9E-2</v>
      </c>
      <c r="L56" s="18">
        <f>T56/T58</f>
        <v>1.0460251046025104E-2</v>
      </c>
      <c r="M56" s="18">
        <f>U56/U58</f>
        <v>2.681992337164751E-2</v>
      </c>
      <c r="N56" s="18"/>
      <c r="O56" s="18"/>
      <c r="S56" t="s">
        <v>36</v>
      </c>
      <c r="T56">
        <v>5</v>
      </c>
      <c r="U56">
        <v>14</v>
      </c>
      <c r="V56">
        <v>19</v>
      </c>
    </row>
    <row r="57" spans="1:22" x14ac:dyDescent="0.25">
      <c r="B57" s="14"/>
      <c r="C57" s="16"/>
      <c r="D57" s="16"/>
      <c r="E57" s="16"/>
      <c r="F57" s="16"/>
      <c r="G57" s="16"/>
      <c r="J57" t="s">
        <v>37</v>
      </c>
      <c r="K57" s="18">
        <f>V57/V58</f>
        <v>8.0000000000000002E-3</v>
      </c>
      <c r="L57" s="18">
        <f>T57/T58</f>
        <v>8.368200836820083E-3</v>
      </c>
      <c r="M57" s="18">
        <f>U57/U58</f>
        <v>7.6628352490421452E-3</v>
      </c>
      <c r="N57" s="18"/>
      <c r="O57" s="18"/>
      <c r="S57" t="s">
        <v>37</v>
      </c>
      <c r="T57">
        <v>4</v>
      </c>
      <c r="U57">
        <v>4</v>
      </c>
      <c r="V57">
        <v>8</v>
      </c>
    </row>
    <row r="58" spans="1:22" x14ac:dyDescent="0.25">
      <c r="B58" s="14"/>
      <c r="C58" s="16"/>
      <c r="D58" s="16"/>
      <c r="E58" s="16"/>
      <c r="F58" s="16"/>
      <c r="G58" s="16"/>
      <c r="K58" s="16"/>
      <c r="L58" s="16"/>
      <c r="M58" s="16"/>
      <c r="N58" s="16"/>
      <c r="O58" s="16"/>
      <c r="R58" t="s">
        <v>2</v>
      </c>
      <c r="T58">
        <v>478</v>
      </c>
      <c r="U58">
        <v>522</v>
      </c>
      <c r="V58">
        <v>1000</v>
      </c>
    </row>
    <row r="59" spans="1:22" x14ac:dyDescent="0.25">
      <c r="B59" s="14"/>
      <c r="C59" s="16"/>
      <c r="D59" s="16"/>
      <c r="E59" s="16"/>
      <c r="F59" s="16"/>
      <c r="G59" s="16"/>
      <c r="K59" s="16"/>
      <c r="L59" s="16"/>
      <c r="M59" s="16"/>
      <c r="N59" s="16"/>
      <c r="O59" s="16"/>
    </row>
    <row r="60" spans="1:22" x14ac:dyDescent="0.25">
      <c r="B60" s="14"/>
      <c r="C60" s="16"/>
      <c r="D60" s="16"/>
      <c r="E60" s="16"/>
      <c r="F60" s="16"/>
      <c r="G60" s="16"/>
      <c r="K60" s="16"/>
      <c r="L60" s="16"/>
      <c r="M60" s="16"/>
      <c r="N60" s="16"/>
      <c r="O60" s="16"/>
    </row>
    <row r="61" spans="1:22" x14ac:dyDescent="0.25">
      <c r="B61" s="14"/>
      <c r="C61" s="16"/>
      <c r="D61" s="16"/>
      <c r="E61" s="16"/>
      <c r="F61" s="16"/>
      <c r="G61" s="16"/>
      <c r="K61" s="16"/>
      <c r="L61" s="16"/>
      <c r="M61" s="16"/>
      <c r="N61" s="16"/>
      <c r="O61" s="16"/>
    </row>
    <row r="62" spans="1:22" x14ac:dyDescent="0.25">
      <c r="B62" s="14"/>
      <c r="C62" s="16"/>
      <c r="D62" s="16"/>
      <c r="E62" s="16"/>
      <c r="F62" s="16"/>
      <c r="G62" s="16"/>
      <c r="K62" s="16"/>
      <c r="L62" s="16"/>
      <c r="M62" s="16"/>
      <c r="N62" s="16"/>
      <c r="O62" s="16"/>
    </row>
    <row r="63" spans="1:22" x14ac:dyDescent="0.25">
      <c r="B63" s="14"/>
      <c r="C63" s="16"/>
      <c r="D63" s="16"/>
      <c r="E63" s="16"/>
      <c r="F63" s="16"/>
      <c r="G63" s="16"/>
      <c r="K63" s="16"/>
      <c r="L63" s="16"/>
      <c r="M63" s="16"/>
      <c r="N63" s="16"/>
      <c r="O63" s="16"/>
    </row>
    <row r="64" spans="1:22" x14ac:dyDescent="0.25">
      <c r="A64" s="13" t="str">
        <f>R64</f>
        <v>Information about the sources of campaign funding is available to the public. * Education Collapsed Crosstabulation</v>
      </c>
      <c r="B64" s="14"/>
      <c r="C64" s="16"/>
      <c r="D64" s="16"/>
      <c r="E64" s="16"/>
      <c r="F64" s="16"/>
      <c r="G64" s="16"/>
      <c r="K64" s="16"/>
      <c r="L64" s="16"/>
      <c r="M64" s="16"/>
      <c r="N64" s="16"/>
      <c r="O64" s="16"/>
      <c r="R64" s="13" t="s">
        <v>168</v>
      </c>
    </row>
    <row r="65" spans="1:23" x14ac:dyDescent="0.25">
      <c r="B65" s="14"/>
      <c r="C65" s="16"/>
      <c r="D65" s="16"/>
      <c r="E65" s="16"/>
      <c r="F65" s="16"/>
      <c r="G65" s="16"/>
      <c r="K65" s="16"/>
      <c r="L65" s="16"/>
      <c r="M65" s="16"/>
      <c r="N65" s="16"/>
      <c r="O65" s="16"/>
      <c r="R65" t="s">
        <v>0</v>
      </c>
    </row>
    <row r="66" spans="1:23" x14ac:dyDescent="0.25">
      <c r="B66" s="14"/>
      <c r="C66" s="16"/>
      <c r="D66" s="16"/>
      <c r="E66" s="16"/>
      <c r="F66" s="16"/>
      <c r="G66" s="16"/>
      <c r="K66" s="16"/>
      <c r="L66" s="16"/>
      <c r="M66" s="16"/>
      <c r="N66" s="16"/>
      <c r="O66" s="16"/>
      <c r="T66" t="s">
        <v>16</v>
      </c>
      <c r="W66" t="s">
        <v>2</v>
      </c>
    </row>
    <row r="67" spans="1:23" s="1" customFormat="1" ht="60" x14ac:dyDescent="0.25">
      <c r="B67" s="11"/>
      <c r="C67" s="15" t="s">
        <v>7</v>
      </c>
      <c r="D67" s="15" t="s">
        <v>17</v>
      </c>
      <c r="E67" s="15" t="s">
        <v>18</v>
      </c>
      <c r="F67" s="15" t="s">
        <v>19</v>
      </c>
      <c r="G67" s="15"/>
      <c r="K67" s="15" t="s">
        <v>7</v>
      </c>
      <c r="L67" s="15" t="s">
        <v>17</v>
      </c>
      <c r="M67" s="15" t="s">
        <v>18</v>
      </c>
      <c r="N67" s="15" t="s">
        <v>19</v>
      </c>
      <c r="O67" s="15"/>
      <c r="T67" s="1" t="s">
        <v>17</v>
      </c>
      <c r="U67" s="1" t="s">
        <v>18</v>
      </c>
      <c r="V67" s="1" t="s">
        <v>19</v>
      </c>
    </row>
    <row r="68" spans="1:23" x14ac:dyDescent="0.25">
      <c r="B68" s="14" t="s">
        <v>38</v>
      </c>
      <c r="C68" s="17">
        <f>K68+K69</f>
        <v>0.875</v>
      </c>
      <c r="D68" s="17">
        <f>L68+L69</f>
        <v>0.82044198895027631</v>
      </c>
      <c r="E68" s="17">
        <f>M68+M69</f>
        <v>0.90614886731391575</v>
      </c>
      <c r="F68" s="17">
        <f>N68+N69</f>
        <v>0.90577507598784202</v>
      </c>
      <c r="G68" s="16"/>
      <c r="J68" t="s">
        <v>33</v>
      </c>
      <c r="K68" s="18">
        <f>W68/W73</f>
        <v>0.65800000000000003</v>
      </c>
      <c r="L68" s="18">
        <f>T68/T73</f>
        <v>0.55801104972375692</v>
      </c>
      <c r="M68" s="18">
        <f>U68/U73</f>
        <v>0.66666666666666663</v>
      </c>
      <c r="N68" s="18">
        <f>V68/V73</f>
        <v>0.75987841945288759</v>
      </c>
      <c r="O68" s="18"/>
      <c r="S68" t="s">
        <v>33</v>
      </c>
      <c r="T68">
        <v>202</v>
      </c>
      <c r="U68">
        <v>206</v>
      </c>
      <c r="V68">
        <v>250</v>
      </c>
      <c r="W68">
        <v>658</v>
      </c>
    </row>
    <row r="69" spans="1:23" x14ac:dyDescent="0.25">
      <c r="B69" s="14" t="s">
        <v>39</v>
      </c>
      <c r="C69" s="17">
        <f>K70</f>
        <v>9.9000000000000005E-2</v>
      </c>
      <c r="D69" s="17">
        <f>L70</f>
        <v>0.13535911602209943</v>
      </c>
      <c r="E69" s="17">
        <f>M70</f>
        <v>7.7669902912621352E-2</v>
      </c>
      <c r="F69" s="17">
        <f>N70</f>
        <v>7.9027355623100301E-2</v>
      </c>
      <c r="G69" s="16"/>
      <c r="J69" t="s">
        <v>34</v>
      </c>
      <c r="K69" s="18">
        <f>W69/W73</f>
        <v>0.217</v>
      </c>
      <c r="L69" s="18">
        <f>T69/T73</f>
        <v>0.26243093922651933</v>
      </c>
      <c r="M69" s="18">
        <f>U69/U73</f>
        <v>0.23948220064724918</v>
      </c>
      <c r="N69" s="18">
        <f>V69/V73</f>
        <v>0.1458966565349544</v>
      </c>
      <c r="O69" s="18"/>
      <c r="S69" t="s">
        <v>34</v>
      </c>
      <c r="T69">
        <v>95</v>
      </c>
      <c r="U69">
        <v>74</v>
      </c>
      <c r="V69">
        <v>48</v>
      </c>
      <c r="W69">
        <v>217</v>
      </c>
    </row>
    <row r="70" spans="1:23" x14ac:dyDescent="0.25">
      <c r="B70" s="14" t="s">
        <v>40</v>
      </c>
      <c r="C70" s="17">
        <f>K71+K72</f>
        <v>2.5999999999999999E-2</v>
      </c>
      <c r="D70" s="17">
        <f>L71+L72</f>
        <v>4.4198895027624308E-2</v>
      </c>
      <c r="E70" s="17">
        <f>M71+M72</f>
        <v>1.6181229773462785E-2</v>
      </c>
      <c r="F70" s="17">
        <f>N71+N72</f>
        <v>1.5197568389057749E-2</v>
      </c>
      <c r="G70" s="16"/>
      <c r="J70" t="s">
        <v>35</v>
      </c>
      <c r="K70" s="18">
        <f>W70/W73</f>
        <v>9.9000000000000005E-2</v>
      </c>
      <c r="L70" s="18">
        <f>T70/T73</f>
        <v>0.13535911602209943</v>
      </c>
      <c r="M70" s="18">
        <f>U70/U73</f>
        <v>7.7669902912621352E-2</v>
      </c>
      <c r="N70" s="18">
        <f>V70/V73</f>
        <v>7.9027355623100301E-2</v>
      </c>
      <c r="O70" s="18"/>
      <c r="S70" t="s">
        <v>35</v>
      </c>
      <c r="T70">
        <v>49</v>
      </c>
      <c r="U70">
        <v>24</v>
      </c>
      <c r="V70">
        <v>26</v>
      </c>
      <c r="W70">
        <v>99</v>
      </c>
    </row>
    <row r="71" spans="1:23" x14ac:dyDescent="0.25">
      <c r="B71" s="14"/>
      <c r="C71" s="16"/>
      <c r="D71" s="16"/>
      <c r="E71" s="16"/>
      <c r="F71" s="16"/>
      <c r="G71" s="16"/>
      <c r="J71" t="s">
        <v>36</v>
      </c>
      <c r="K71" s="18">
        <f>W71/W73</f>
        <v>1.9E-2</v>
      </c>
      <c r="L71" s="18">
        <f>T71/T73</f>
        <v>3.3149171270718231E-2</v>
      </c>
      <c r="M71" s="18">
        <f>U71/U73</f>
        <v>1.2944983818770227E-2</v>
      </c>
      <c r="N71" s="18">
        <f>V71/V73</f>
        <v>9.11854103343465E-3</v>
      </c>
      <c r="O71" s="18"/>
      <c r="S71" t="s">
        <v>36</v>
      </c>
      <c r="T71">
        <v>12</v>
      </c>
      <c r="U71">
        <v>4</v>
      </c>
      <c r="V71">
        <v>3</v>
      </c>
      <c r="W71">
        <v>19</v>
      </c>
    </row>
    <row r="72" spans="1:23" x14ac:dyDescent="0.25">
      <c r="B72" s="14"/>
      <c r="C72" s="16"/>
      <c r="D72" s="16"/>
      <c r="E72" s="16"/>
      <c r="F72" s="16"/>
      <c r="G72" s="16"/>
      <c r="J72" t="s">
        <v>37</v>
      </c>
      <c r="K72" s="18">
        <f>W72/W73</f>
        <v>7.0000000000000001E-3</v>
      </c>
      <c r="L72" s="18">
        <f>T72/T73</f>
        <v>1.1049723756906077E-2</v>
      </c>
      <c r="M72" s="18">
        <f>U72/U73</f>
        <v>3.2362459546925568E-3</v>
      </c>
      <c r="N72" s="18">
        <f>V72/V73</f>
        <v>6.0790273556231003E-3</v>
      </c>
      <c r="O72" s="18"/>
      <c r="S72" t="s">
        <v>37</v>
      </c>
      <c r="T72">
        <v>4</v>
      </c>
      <c r="U72">
        <v>1</v>
      </c>
      <c r="V72">
        <v>2</v>
      </c>
      <c r="W72">
        <v>7</v>
      </c>
    </row>
    <row r="73" spans="1:23" x14ac:dyDescent="0.25">
      <c r="B73" s="14"/>
      <c r="C73" s="16"/>
      <c r="D73" s="16"/>
      <c r="E73" s="16"/>
      <c r="F73" s="16"/>
      <c r="G73" s="16"/>
      <c r="K73" s="16"/>
      <c r="L73" s="16"/>
      <c r="M73" s="16"/>
      <c r="N73" s="16"/>
      <c r="O73" s="16"/>
      <c r="R73" t="s">
        <v>2</v>
      </c>
      <c r="T73">
        <v>362</v>
      </c>
      <c r="U73">
        <v>309</v>
      </c>
      <c r="V73">
        <v>329</v>
      </c>
      <c r="W73">
        <v>1000</v>
      </c>
    </row>
    <row r="74" spans="1:23" x14ac:dyDescent="0.25">
      <c r="B74" s="14"/>
      <c r="C74" s="16"/>
      <c r="D74" s="16"/>
      <c r="E74" s="16"/>
      <c r="F74" s="16"/>
      <c r="G74" s="16"/>
      <c r="K74" s="16"/>
      <c r="L74" s="16"/>
      <c r="M74" s="16"/>
      <c r="N74" s="16"/>
      <c r="O74" s="16"/>
    </row>
    <row r="75" spans="1:23" x14ac:dyDescent="0.25">
      <c r="B75" s="14"/>
      <c r="C75" s="16"/>
      <c r="D75" s="16"/>
      <c r="E75" s="16"/>
      <c r="F75" s="16"/>
      <c r="G75" s="16"/>
      <c r="K75" s="16"/>
      <c r="L75" s="16"/>
      <c r="M75" s="16"/>
      <c r="N75" s="16"/>
      <c r="O75" s="16"/>
    </row>
    <row r="76" spans="1:23" x14ac:dyDescent="0.25">
      <c r="B76" s="14"/>
      <c r="C76" s="16"/>
      <c r="D76" s="16"/>
      <c r="E76" s="16"/>
      <c r="F76" s="16"/>
      <c r="G76" s="16"/>
      <c r="K76" s="16"/>
      <c r="L76" s="16"/>
      <c r="M76" s="16"/>
      <c r="N76" s="16"/>
      <c r="O76" s="16"/>
    </row>
    <row r="77" spans="1:23" x14ac:dyDescent="0.25">
      <c r="B77" s="14"/>
      <c r="C77" s="16"/>
      <c r="D77" s="16"/>
      <c r="E77" s="16"/>
      <c r="F77" s="16"/>
      <c r="G77" s="16"/>
      <c r="K77" s="16"/>
      <c r="L77" s="16"/>
      <c r="M77" s="16"/>
      <c r="N77" s="16"/>
      <c r="O77" s="16"/>
    </row>
    <row r="78" spans="1:23" x14ac:dyDescent="0.25">
      <c r="B78" s="14"/>
      <c r="C78" s="16"/>
      <c r="D78" s="16"/>
      <c r="E78" s="16"/>
      <c r="F78" s="16"/>
      <c r="G78" s="16"/>
      <c r="K78" s="16"/>
      <c r="L78" s="16"/>
      <c r="M78" s="16"/>
      <c r="N78" s="16"/>
      <c r="O78" s="16"/>
    </row>
    <row r="79" spans="1:23" x14ac:dyDescent="0.25">
      <c r="A79" s="13" t="str">
        <f>R79</f>
        <v>Importance of government to American democracy -- Political competition occurs without criticism of opponents' loyalty or patriotism. * NC Region based on Zip Codes Collapsed Crosstabulation</v>
      </c>
      <c r="B79" s="14"/>
      <c r="C79" s="16"/>
      <c r="D79" s="16"/>
      <c r="E79" s="16"/>
      <c r="F79" s="16"/>
      <c r="G79" s="16"/>
      <c r="K79" s="16"/>
      <c r="L79" s="16"/>
      <c r="M79" s="16"/>
      <c r="N79" s="16"/>
      <c r="O79" s="16"/>
      <c r="R79" s="13" t="s">
        <v>119</v>
      </c>
    </row>
    <row r="80" spans="1:23" x14ac:dyDescent="0.25">
      <c r="B80" s="14"/>
      <c r="C80" s="16"/>
      <c r="D80" s="16"/>
      <c r="E80" s="16"/>
      <c r="F80" s="16"/>
      <c r="G80" s="16"/>
      <c r="K80" s="16"/>
      <c r="L80" s="16"/>
      <c r="M80" s="16"/>
      <c r="N80" s="16"/>
      <c r="O80" s="16"/>
      <c r="R80" t="s">
        <v>0</v>
      </c>
    </row>
    <row r="81" spans="1:24" x14ac:dyDescent="0.25">
      <c r="B81" s="14"/>
      <c r="C81" s="16"/>
      <c r="D81" s="16"/>
      <c r="E81" s="16"/>
      <c r="F81" s="16"/>
      <c r="G81" s="16"/>
      <c r="K81" s="16"/>
      <c r="L81" s="16"/>
      <c r="M81" s="16"/>
      <c r="N81" s="16"/>
      <c r="O81" s="16"/>
      <c r="T81" t="s">
        <v>20</v>
      </c>
      <c r="X81" t="s">
        <v>2</v>
      </c>
    </row>
    <row r="82" spans="1:24" s="1" customFormat="1" ht="60" x14ac:dyDescent="0.25">
      <c r="B82" s="11"/>
      <c r="C82" s="15" t="s">
        <v>7</v>
      </c>
      <c r="D82" s="15" t="s">
        <v>21</v>
      </c>
      <c r="E82" s="15" t="s">
        <v>22</v>
      </c>
      <c r="F82" s="15" t="s">
        <v>23</v>
      </c>
      <c r="G82" s="15" t="s">
        <v>24</v>
      </c>
      <c r="K82" s="15" t="s">
        <v>7</v>
      </c>
      <c r="L82" s="15" t="s">
        <v>21</v>
      </c>
      <c r="M82" s="15" t="s">
        <v>22</v>
      </c>
      <c r="N82" s="15" t="s">
        <v>23</v>
      </c>
      <c r="O82" s="15" t="s">
        <v>24</v>
      </c>
      <c r="T82" s="1" t="s">
        <v>21</v>
      </c>
      <c r="U82" s="1" t="s">
        <v>22</v>
      </c>
      <c r="V82" s="1" t="s">
        <v>23</v>
      </c>
      <c r="W82" s="1" t="s">
        <v>24</v>
      </c>
    </row>
    <row r="83" spans="1:24" x14ac:dyDescent="0.25">
      <c r="B83" s="14" t="s">
        <v>38</v>
      </c>
      <c r="C83" s="17">
        <f>K83+K84</f>
        <v>0.87374749498997994</v>
      </c>
      <c r="D83" s="17">
        <f>L83+L84</f>
        <v>0.8683274021352313</v>
      </c>
      <c r="E83" s="17">
        <f>M83+M84</f>
        <v>0.88888888888888884</v>
      </c>
      <c r="F83" s="17">
        <f>N83+N84</f>
        <v>0.85317460317460325</v>
      </c>
      <c r="G83" s="17">
        <f>O83+O84</f>
        <v>0.88725490196078438</v>
      </c>
      <c r="J83" t="s">
        <v>33</v>
      </c>
      <c r="K83" s="18">
        <f>X83/X88</f>
        <v>0.65731462925851702</v>
      </c>
      <c r="L83" s="18">
        <f>T83/T88</f>
        <v>0.66192170818505336</v>
      </c>
      <c r="M83" s="18">
        <f>U83/U88</f>
        <v>0.67049808429118773</v>
      </c>
      <c r="N83" s="18">
        <f>V83/V88</f>
        <v>0.64682539682539686</v>
      </c>
      <c r="O83" s="18">
        <f>W83/W88</f>
        <v>0.6470588235294118</v>
      </c>
      <c r="S83" t="s">
        <v>33</v>
      </c>
      <c r="T83">
        <v>186</v>
      </c>
      <c r="U83">
        <v>175</v>
      </c>
      <c r="V83">
        <v>163</v>
      </c>
      <c r="W83">
        <v>132</v>
      </c>
      <c r="X83">
        <v>656</v>
      </c>
    </row>
    <row r="84" spans="1:24" x14ac:dyDescent="0.25">
      <c r="B84" s="14" t="s">
        <v>39</v>
      </c>
      <c r="C84" s="17">
        <f>K85</f>
        <v>9.9198396793587176E-2</v>
      </c>
      <c r="D84" s="17">
        <f>L85</f>
        <v>0.10320284697508897</v>
      </c>
      <c r="E84" s="17">
        <f>M85</f>
        <v>0.10727969348659004</v>
      </c>
      <c r="F84" s="17">
        <f>N85</f>
        <v>0.1111111111111111</v>
      </c>
      <c r="G84" s="17">
        <f>O85</f>
        <v>6.8627450980392163E-2</v>
      </c>
      <c r="J84" t="s">
        <v>34</v>
      </c>
      <c r="K84" s="18">
        <f>X84/X88</f>
        <v>0.21643286573146292</v>
      </c>
      <c r="L84" s="18">
        <f>T84/T88</f>
        <v>0.20640569395017794</v>
      </c>
      <c r="M84" s="18">
        <f>U84/U88</f>
        <v>0.21839080459770116</v>
      </c>
      <c r="N84" s="18">
        <f>V84/V88</f>
        <v>0.20634920634920634</v>
      </c>
      <c r="O84" s="18">
        <f>W84/W88</f>
        <v>0.24019607843137256</v>
      </c>
      <c r="S84" t="s">
        <v>34</v>
      </c>
      <c r="T84">
        <v>58</v>
      </c>
      <c r="U84">
        <v>57</v>
      </c>
      <c r="V84">
        <v>52</v>
      </c>
      <c r="W84">
        <v>49</v>
      </c>
      <c r="X84">
        <v>216</v>
      </c>
    </row>
    <row r="85" spans="1:24" x14ac:dyDescent="0.25">
      <c r="B85" s="14" t="s">
        <v>40</v>
      </c>
      <c r="C85" s="17">
        <f>K86+K87</f>
        <v>2.7054108216432865E-2</v>
      </c>
      <c r="D85" s="17">
        <f>L86+L87</f>
        <v>2.8469750889679714E-2</v>
      </c>
      <c r="E85" s="17">
        <f>M86+M87</f>
        <v>3.8314176245210726E-3</v>
      </c>
      <c r="F85" s="17">
        <f>N86+N87</f>
        <v>3.5714285714285712E-2</v>
      </c>
      <c r="G85" s="17">
        <f>O86+O87</f>
        <v>4.4117647058823525E-2</v>
      </c>
      <c r="J85" t="s">
        <v>35</v>
      </c>
      <c r="K85" s="18">
        <f>X85/X88</f>
        <v>9.9198396793587176E-2</v>
      </c>
      <c r="L85" s="18">
        <f>T85/T88</f>
        <v>0.10320284697508897</v>
      </c>
      <c r="M85" s="18">
        <f>U85/U88</f>
        <v>0.10727969348659004</v>
      </c>
      <c r="N85" s="18">
        <f>V85/V88</f>
        <v>0.1111111111111111</v>
      </c>
      <c r="O85" s="18">
        <f>W85/W88</f>
        <v>6.8627450980392163E-2</v>
      </c>
      <c r="S85" t="s">
        <v>35</v>
      </c>
      <c r="T85">
        <v>29</v>
      </c>
      <c r="U85">
        <v>28</v>
      </c>
      <c r="V85">
        <v>28</v>
      </c>
      <c r="W85">
        <v>14</v>
      </c>
      <c r="X85">
        <v>99</v>
      </c>
    </row>
    <row r="86" spans="1:24" x14ac:dyDescent="0.25">
      <c r="B86" s="14"/>
      <c r="C86" s="16"/>
      <c r="D86" s="16"/>
      <c r="E86" s="16"/>
      <c r="F86" s="16"/>
      <c r="G86" s="16"/>
      <c r="J86" t="s">
        <v>36</v>
      </c>
      <c r="K86" s="18">
        <f>X86/X88</f>
        <v>1.8036072144288578E-2</v>
      </c>
      <c r="L86" s="18">
        <f>T86/T88</f>
        <v>1.4234875444839857E-2</v>
      </c>
      <c r="M86" s="18">
        <f>U86/U88</f>
        <v>3.8314176245210726E-3</v>
      </c>
      <c r="N86" s="18">
        <f>V86/V88</f>
        <v>1.984126984126984E-2</v>
      </c>
      <c r="O86" s="18">
        <f>W86/W88</f>
        <v>3.9215686274509803E-2</v>
      </c>
      <c r="S86" t="s">
        <v>36</v>
      </c>
      <c r="T86">
        <v>4</v>
      </c>
      <c r="U86">
        <v>1</v>
      </c>
      <c r="V86">
        <v>5</v>
      </c>
      <c r="W86">
        <v>8</v>
      </c>
      <c r="X86">
        <v>18</v>
      </c>
    </row>
    <row r="87" spans="1:24" x14ac:dyDescent="0.25">
      <c r="B87" s="14"/>
      <c r="C87" s="16"/>
      <c r="D87" s="16"/>
      <c r="E87" s="16"/>
      <c r="F87" s="16"/>
      <c r="G87" s="16"/>
      <c r="J87" t="s">
        <v>37</v>
      </c>
      <c r="K87" s="18">
        <f>X87/X88</f>
        <v>9.0180360721442889E-3</v>
      </c>
      <c r="L87" s="18">
        <f>T87/T88</f>
        <v>1.4234875444839857E-2</v>
      </c>
      <c r="M87" s="18">
        <f>U87/U88</f>
        <v>0</v>
      </c>
      <c r="N87" s="18">
        <f>V87/V88</f>
        <v>1.5873015873015872E-2</v>
      </c>
      <c r="O87" s="18">
        <f>W87/W88</f>
        <v>4.9019607843137254E-3</v>
      </c>
      <c r="S87" t="s">
        <v>37</v>
      </c>
      <c r="T87">
        <v>4</v>
      </c>
      <c r="U87">
        <v>0</v>
      </c>
      <c r="V87">
        <v>4</v>
      </c>
      <c r="W87">
        <v>1</v>
      </c>
      <c r="X87">
        <v>9</v>
      </c>
    </row>
    <row r="88" spans="1:24" x14ac:dyDescent="0.25">
      <c r="B88" s="14"/>
      <c r="C88" s="16"/>
      <c r="D88" s="16"/>
      <c r="E88" s="16"/>
      <c r="F88" s="16"/>
      <c r="G88" s="16"/>
      <c r="K88" s="16"/>
      <c r="L88" s="16"/>
      <c r="M88" s="16"/>
      <c r="N88" s="16"/>
      <c r="O88" s="16"/>
      <c r="R88" t="s">
        <v>2</v>
      </c>
      <c r="T88">
        <v>281</v>
      </c>
      <c r="U88">
        <v>261</v>
      </c>
      <c r="V88">
        <v>252</v>
      </c>
      <c r="W88">
        <v>204</v>
      </c>
      <c r="X88">
        <v>998</v>
      </c>
    </row>
    <row r="89" spans="1:24" x14ac:dyDescent="0.25">
      <c r="B89" s="14"/>
      <c r="C89" s="16"/>
      <c r="D89" s="16"/>
      <c r="E89" s="16"/>
      <c r="F89" s="16"/>
      <c r="G89" s="16"/>
      <c r="K89" s="16"/>
      <c r="L89" s="16"/>
      <c r="M89" s="16"/>
      <c r="N89" s="16"/>
      <c r="O89" s="16"/>
    </row>
    <row r="90" spans="1:24" x14ac:dyDescent="0.25">
      <c r="B90" s="14"/>
      <c r="C90" s="16"/>
      <c r="D90" s="16"/>
      <c r="E90" s="16"/>
      <c r="F90" s="16"/>
      <c r="G90" s="16"/>
      <c r="K90" s="16"/>
      <c r="L90" s="16"/>
      <c r="M90" s="16"/>
      <c r="N90" s="16"/>
      <c r="O90" s="16"/>
    </row>
    <row r="91" spans="1:24" x14ac:dyDescent="0.25">
      <c r="B91" s="14"/>
      <c r="C91" s="16"/>
      <c r="D91" s="16"/>
      <c r="E91" s="16"/>
      <c r="F91" s="16"/>
      <c r="G91" s="16"/>
      <c r="K91" s="16"/>
      <c r="L91" s="16"/>
      <c r="M91" s="16"/>
      <c r="N91" s="16"/>
      <c r="O91" s="16"/>
    </row>
    <row r="92" spans="1:24" x14ac:dyDescent="0.25">
      <c r="B92" s="14"/>
      <c r="C92" s="16"/>
      <c r="D92" s="16"/>
      <c r="E92" s="16"/>
      <c r="F92" s="16"/>
      <c r="G92" s="16"/>
      <c r="K92" s="16"/>
      <c r="L92" s="16"/>
      <c r="M92" s="16"/>
      <c r="N92" s="16"/>
      <c r="O92" s="16"/>
    </row>
    <row r="93" spans="1:24" x14ac:dyDescent="0.25">
      <c r="B93" s="14"/>
      <c r="C93" s="16"/>
      <c r="D93" s="16"/>
      <c r="E93" s="16"/>
      <c r="F93" s="16"/>
      <c r="G93" s="16"/>
      <c r="K93" s="16"/>
      <c r="L93" s="16"/>
      <c r="M93" s="16"/>
      <c r="N93" s="16"/>
      <c r="O93" s="16"/>
    </row>
    <row r="94" spans="1:24" x14ac:dyDescent="0.25">
      <c r="A94" s="13" t="str">
        <f>R94</f>
        <v>Information about the sources of campaign funding is available to the public. * Generation Cohorts Collapsed Crosstabulation</v>
      </c>
      <c r="B94" s="14"/>
      <c r="C94" s="16"/>
      <c r="D94" s="16"/>
      <c r="E94" s="16"/>
      <c r="F94" s="16"/>
      <c r="G94" s="16"/>
      <c r="K94" s="16"/>
      <c r="L94" s="16"/>
      <c r="M94" s="16"/>
      <c r="N94" s="16"/>
      <c r="O94" s="16"/>
      <c r="R94" s="13" t="s">
        <v>169</v>
      </c>
    </row>
    <row r="95" spans="1:24" x14ac:dyDescent="0.25">
      <c r="B95" s="14"/>
      <c r="C95" s="16"/>
      <c r="D95" s="16"/>
      <c r="E95" s="16"/>
      <c r="F95" s="16"/>
      <c r="G95" s="16"/>
      <c r="K95" s="16"/>
      <c r="L95" s="16"/>
      <c r="M95" s="16"/>
      <c r="N95" s="16"/>
      <c r="O95" s="16"/>
      <c r="R95" t="s">
        <v>0</v>
      </c>
    </row>
    <row r="96" spans="1:24" x14ac:dyDescent="0.25">
      <c r="B96" s="14"/>
      <c r="C96" s="16"/>
      <c r="D96" s="16"/>
      <c r="E96" s="16"/>
      <c r="F96" s="16"/>
      <c r="G96" s="16"/>
      <c r="K96" s="16"/>
      <c r="L96" s="16"/>
      <c r="M96" s="16"/>
      <c r="N96" s="16"/>
      <c r="O96" s="16"/>
      <c r="T96" t="s">
        <v>25</v>
      </c>
      <c r="W96" t="s">
        <v>2</v>
      </c>
    </row>
    <row r="97" spans="1:24" s="1" customFormat="1" ht="80" x14ac:dyDescent="0.25">
      <c r="B97" s="11"/>
      <c r="C97" s="15" t="s">
        <v>7</v>
      </c>
      <c r="D97" s="15" t="s">
        <v>66</v>
      </c>
      <c r="E97" s="15" t="s">
        <v>26</v>
      </c>
      <c r="F97" s="15" t="s">
        <v>67</v>
      </c>
      <c r="G97" s="15"/>
      <c r="K97" s="15" t="s">
        <v>7</v>
      </c>
      <c r="L97" s="15" t="s">
        <v>66</v>
      </c>
      <c r="M97" s="15" t="s">
        <v>26</v>
      </c>
      <c r="N97" s="15" t="s">
        <v>67</v>
      </c>
      <c r="O97" s="15"/>
      <c r="T97" s="1" t="s">
        <v>66</v>
      </c>
      <c r="U97" s="1" t="s">
        <v>26</v>
      </c>
      <c r="V97" s="1" t="s">
        <v>67</v>
      </c>
    </row>
    <row r="98" spans="1:24" x14ac:dyDescent="0.25">
      <c r="B98" s="14" t="s">
        <v>38</v>
      </c>
      <c r="C98" s="17">
        <f>K98+K99</f>
        <v>0.874</v>
      </c>
      <c r="D98" s="17">
        <f>L98+L99</f>
        <v>0.95806451612903232</v>
      </c>
      <c r="E98" s="17">
        <f>M98+M99</f>
        <v>0.87596899224806202</v>
      </c>
      <c r="F98" s="17">
        <f>N98+N99</f>
        <v>0.8125</v>
      </c>
      <c r="G98" s="16"/>
      <c r="J98" t="s">
        <v>33</v>
      </c>
      <c r="K98" s="18">
        <f>W98/W103</f>
        <v>0.65700000000000003</v>
      </c>
      <c r="L98" s="18">
        <f>T98/T103</f>
        <v>0.77741935483870972</v>
      </c>
      <c r="M98" s="18">
        <f>U98/U103</f>
        <v>0.67829457364341084</v>
      </c>
      <c r="N98" s="18">
        <f>V98/V103</f>
        <v>0.55787037037037035</v>
      </c>
      <c r="O98" s="18"/>
      <c r="S98" t="s">
        <v>33</v>
      </c>
      <c r="T98">
        <v>241</v>
      </c>
      <c r="U98">
        <v>175</v>
      </c>
      <c r="V98">
        <v>241</v>
      </c>
      <c r="W98">
        <v>657</v>
      </c>
    </row>
    <row r="99" spans="1:24" x14ac:dyDescent="0.25">
      <c r="B99" s="14" t="s">
        <v>39</v>
      </c>
      <c r="C99" s="17">
        <f>K100</f>
        <v>9.9000000000000005E-2</v>
      </c>
      <c r="D99" s="17">
        <f>L100</f>
        <v>3.2258064516129031E-2</v>
      </c>
      <c r="E99" s="17">
        <f>M100</f>
        <v>9.6899224806201556E-2</v>
      </c>
      <c r="F99" s="17">
        <f>N100</f>
        <v>0.14814814814814814</v>
      </c>
      <c r="G99" s="16"/>
      <c r="J99" t="s">
        <v>34</v>
      </c>
      <c r="K99" s="18">
        <f>W99/W103</f>
        <v>0.217</v>
      </c>
      <c r="L99" s="18">
        <f>T99/T103</f>
        <v>0.18064516129032257</v>
      </c>
      <c r="M99" s="18">
        <f>U99/U103</f>
        <v>0.19767441860465115</v>
      </c>
      <c r="N99" s="18">
        <f>V99/V103</f>
        <v>0.25462962962962965</v>
      </c>
      <c r="O99" s="18"/>
      <c r="S99" t="s">
        <v>34</v>
      </c>
      <c r="T99">
        <v>56</v>
      </c>
      <c r="U99">
        <v>51</v>
      </c>
      <c r="V99">
        <v>110</v>
      </c>
      <c r="W99">
        <v>217</v>
      </c>
    </row>
    <row r="100" spans="1:24" x14ac:dyDescent="0.25">
      <c r="B100" s="14" t="s">
        <v>40</v>
      </c>
      <c r="C100" s="17">
        <f>K101+K102</f>
        <v>2.7E-2</v>
      </c>
      <c r="D100" s="17">
        <f>L101+L102</f>
        <v>9.6774193548387101E-3</v>
      </c>
      <c r="E100" s="17">
        <f>M101+M102</f>
        <v>2.7131782945736434E-2</v>
      </c>
      <c r="F100" s="17">
        <f>N101+N102</f>
        <v>3.9351851851851846E-2</v>
      </c>
      <c r="G100" s="16"/>
      <c r="J100" t="s">
        <v>35</v>
      </c>
      <c r="K100" s="18">
        <f>W100/W103</f>
        <v>9.9000000000000005E-2</v>
      </c>
      <c r="L100" s="18">
        <f>T100/T103</f>
        <v>3.2258064516129031E-2</v>
      </c>
      <c r="M100" s="18">
        <f>U100/U103</f>
        <v>9.6899224806201556E-2</v>
      </c>
      <c r="N100" s="18">
        <f>V100/V103</f>
        <v>0.14814814814814814</v>
      </c>
      <c r="O100" s="18"/>
      <c r="S100" t="s">
        <v>35</v>
      </c>
      <c r="T100">
        <v>10</v>
      </c>
      <c r="U100">
        <v>25</v>
      </c>
      <c r="V100">
        <v>64</v>
      </c>
      <c r="W100">
        <v>99</v>
      </c>
    </row>
    <row r="101" spans="1:24" x14ac:dyDescent="0.25">
      <c r="B101" s="14"/>
      <c r="C101" s="16"/>
      <c r="D101" s="16"/>
      <c r="E101" s="16"/>
      <c r="F101" s="16"/>
      <c r="G101" s="16"/>
      <c r="J101" t="s">
        <v>36</v>
      </c>
      <c r="K101" s="18">
        <f>W101/W103</f>
        <v>1.9E-2</v>
      </c>
      <c r="L101" s="18">
        <f>T101/T103</f>
        <v>9.6774193548387101E-3</v>
      </c>
      <c r="M101" s="18">
        <f>U101/U103</f>
        <v>1.937984496124031E-2</v>
      </c>
      <c r="N101" s="18">
        <f>V101/V103</f>
        <v>2.5462962962962962E-2</v>
      </c>
      <c r="O101" s="18"/>
      <c r="S101" t="s">
        <v>36</v>
      </c>
      <c r="T101">
        <v>3</v>
      </c>
      <c r="U101">
        <v>5</v>
      </c>
      <c r="V101">
        <v>11</v>
      </c>
      <c r="W101">
        <v>19</v>
      </c>
    </row>
    <row r="102" spans="1:24" x14ac:dyDescent="0.25">
      <c r="B102" s="14"/>
      <c r="C102" s="16"/>
      <c r="D102" s="16"/>
      <c r="E102" s="16"/>
      <c r="F102" s="16"/>
      <c r="G102" s="16"/>
      <c r="J102" t="s">
        <v>37</v>
      </c>
      <c r="K102" s="18">
        <f>W102/W103</f>
        <v>8.0000000000000002E-3</v>
      </c>
      <c r="L102" s="18">
        <f>T102/T103</f>
        <v>0</v>
      </c>
      <c r="M102" s="18">
        <f>U102/U103</f>
        <v>7.7519379844961239E-3</v>
      </c>
      <c r="N102" s="18">
        <f>V102/V103</f>
        <v>1.3888888888888888E-2</v>
      </c>
      <c r="O102" s="18"/>
      <c r="S102" t="s">
        <v>37</v>
      </c>
      <c r="T102">
        <v>0</v>
      </c>
      <c r="U102">
        <v>2</v>
      </c>
      <c r="V102">
        <v>6</v>
      </c>
      <c r="W102">
        <v>8</v>
      </c>
    </row>
    <row r="103" spans="1:24" x14ac:dyDescent="0.25">
      <c r="B103" s="14"/>
      <c r="C103" s="16"/>
      <c r="D103" s="16"/>
      <c r="E103" s="16"/>
      <c r="F103" s="16"/>
      <c r="G103" s="16"/>
      <c r="K103" s="16"/>
      <c r="L103" s="16"/>
      <c r="M103" s="16"/>
      <c r="N103" s="16"/>
      <c r="O103" s="16"/>
      <c r="R103" t="s">
        <v>2</v>
      </c>
      <c r="T103">
        <v>310</v>
      </c>
      <c r="U103">
        <v>258</v>
      </c>
      <c r="V103">
        <v>432</v>
      </c>
      <c r="W103">
        <v>1000</v>
      </c>
    </row>
    <row r="104" spans="1:24" x14ac:dyDescent="0.25">
      <c r="B104" s="14"/>
      <c r="C104" s="16"/>
      <c r="D104" s="16"/>
      <c r="E104" s="16"/>
      <c r="F104" s="16"/>
      <c r="G104" s="16"/>
      <c r="K104" s="16"/>
      <c r="L104" s="16"/>
      <c r="M104" s="16"/>
      <c r="N104" s="16"/>
      <c r="O104" s="16"/>
    </row>
    <row r="105" spans="1:24" x14ac:dyDescent="0.25">
      <c r="B105" s="14"/>
      <c r="C105" s="16"/>
      <c r="D105" s="16"/>
      <c r="E105" s="16"/>
      <c r="F105" s="16"/>
      <c r="G105" s="16"/>
      <c r="K105" s="16"/>
      <c r="L105" s="16"/>
      <c r="M105" s="16"/>
      <c r="N105" s="16"/>
      <c r="O105" s="16"/>
    </row>
    <row r="106" spans="1:24" x14ac:dyDescent="0.25">
      <c r="B106" s="14"/>
      <c r="C106" s="16"/>
      <c r="D106" s="16"/>
      <c r="E106" s="16"/>
      <c r="F106" s="16"/>
      <c r="G106" s="16"/>
      <c r="K106" s="16"/>
      <c r="L106" s="16"/>
      <c r="M106" s="16"/>
      <c r="N106" s="16"/>
      <c r="O106" s="16"/>
    </row>
    <row r="107" spans="1:24" x14ac:dyDescent="0.25">
      <c r="B107" s="14"/>
      <c r="C107" s="16"/>
      <c r="D107" s="16"/>
      <c r="E107" s="16"/>
      <c r="F107" s="16"/>
      <c r="G107" s="16"/>
      <c r="K107" s="16"/>
      <c r="L107" s="16"/>
      <c r="M107" s="16"/>
      <c r="N107" s="16"/>
      <c r="O107" s="16"/>
    </row>
    <row r="108" spans="1:24" x14ac:dyDescent="0.25">
      <c r="B108" s="14"/>
      <c r="C108" s="16"/>
      <c r="D108" s="16"/>
      <c r="E108" s="16"/>
      <c r="F108" s="16"/>
      <c r="G108" s="16"/>
      <c r="K108" s="16"/>
      <c r="L108" s="16"/>
      <c r="M108" s="16"/>
      <c r="N108" s="16"/>
      <c r="O108" s="16"/>
    </row>
    <row r="109" spans="1:24" x14ac:dyDescent="0.25">
      <c r="A109" s="13" t="str">
        <f>R109</f>
        <v>Information about the sources of campaign funding is available to the public. * Collapsed Presidential Vote in 2024 collapsed Crosstabulation</v>
      </c>
      <c r="B109" s="14"/>
      <c r="C109" s="16"/>
      <c r="D109" s="16"/>
      <c r="E109" s="16"/>
      <c r="F109" s="16"/>
      <c r="G109" s="16"/>
      <c r="K109" s="16"/>
      <c r="L109" s="16"/>
      <c r="M109" s="16"/>
      <c r="N109" s="16"/>
      <c r="O109" s="16"/>
      <c r="R109" s="13" t="s">
        <v>170</v>
      </c>
    </row>
    <row r="110" spans="1:24" x14ac:dyDescent="0.25">
      <c r="B110" s="14"/>
      <c r="C110" s="16"/>
      <c r="D110" s="16"/>
      <c r="E110" s="16"/>
      <c r="F110" s="16"/>
      <c r="G110" s="16"/>
      <c r="K110" s="16"/>
      <c r="L110" s="16"/>
      <c r="M110" s="16"/>
      <c r="N110" s="16"/>
      <c r="O110" s="16"/>
      <c r="R110" t="s">
        <v>0</v>
      </c>
    </row>
    <row r="111" spans="1:24" x14ac:dyDescent="0.25">
      <c r="B111" s="14"/>
      <c r="C111" s="16"/>
      <c r="D111" s="16"/>
      <c r="E111" s="16"/>
      <c r="F111" s="16"/>
      <c r="G111" s="16"/>
      <c r="K111" s="16"/>
      <c r="L111" s="16"/>
      <c r="M111" s="16"/>
      <c r="N111" s="16"/>
      <c r="O111" s="16"/>
      <c r="T111" t="s">
        <v>28</v>
      </c>
      <c r="X111" t="s">
        <v>2</v>
      </c>
    </row>
    <row r="112" spans="1:24" s="1" customFormat="1" ht="60" x14ac:dyDescent="0.25">
      <c r="B112" s="11"/>
      <c r="C112" s="15" t="s">
        <v>7</v>
      </c>
      <c r="D112" s="15" t="s">
        <v>29</v>
      </c>
      <c r="E112" s="15" t="s">
        <v>30</v>
      </c>
      <c r="F112" s="15" t="s">
        <v>68</v>
      </c>
      <c r="G112" s="15" t="s">
        <v>32</v>
      </c>
      <c r="K112" s="15" t="s">
        <v>7</v>
      </c>
      <c r="L112" s="15" t="s">
        <v>29</v>
      </c>
      <c r="M112" s="15" t="s">
        <v>30</v>
      </c>
      <c r="N112" s="15" t="s">
        <v>68</v>
      </c>
      <c r="O112" s="15" t="s">
        <v>32</v>
      </c>
      <c r="T112" s="1" t="s">
        <v>29</v>
      </c>
      <c r="U112" s="1" t="s">
        <v>30</v>
      </c>
      <c r="V112" s="1" t="s">
        <v>68</v>
      </c>
      <c r="W112" s="1" t="s">
        <v>32</v>
      </c>
    </row>
    <row r="113" spans="2:24" x14ac:dyDescent="0.25">
      <c r="B113" s="14" t="s">
        <v>38</v>
      </c>
      <c r="C113" s="17">
        <f>K113+K114</f>
        <v>0.87387387387387394</v>
      </c>
      <c r="D113" s="17">
        <f>L113+L114</f>
        <v>0.93193717277486909</v>
      </c>
      <c r="E113" s="17">
        <f>M113+M114</f>
        <v>0.89051094890510951</v>
      </c>
      <c r="F113" s="17">
        <f>N113+N114</f>
        <v>1</v>
      </c>
      <c r="G113" s="17">
        <f>O113+O114</f>
        <v>0.71649484536082475</v>
      </c>
      <c r="J113" t="s">
        <v>33</v>
      </c>
      <c r="K113" s="18">
        <f>X113/X118</f>
        <v>0.65765765765765771</v>
      </c>
      <c r="L113" s="18">
        <f>T113/T118</f>
        <v>0.74607329842931935</v>
      </c>
      <c r="M113" s="18">
        <f>U113/U118</f>
        <v>0.66180048661800484</v>
      </c>
      <c r="N113" s="18">
        <f>V113/V118</f>
        <v>0.83333333333333337</v>
      </c>
      <c r="O113" s="18">
        <f>W113/W118</f>
        <v>0.46391752577319589</v>
      </c>
      <c r="S113" t="s">
        <v>33</v>
      </c>
      <c r="T113">
        <v>285</v>
      </c>
      <c r="U113">
        <v>272</v>
      </c>
      <c r="V113">
        <v>10</v>
      </c>
      <c r="W113">
        <v>90</v>
      </c>
      <c r="X113">
        <v>657</v>
      </c>
    </row>
    <row r="114" spans="2:24" x14ac:dyDescent="0.25">
      <c r="B114" s="14" t="s">
        <v>39</v>
      </c>
      <c r="C114" s="17">
        <f>K115</f>
        <v>9.90990990990991E-2</v>
      </c>
      <c r="D114" s="17">
        <f>L115</f>
        <v>5.7591623036649213E-2</v>
      </c>
      <c r="E114" s="17">
        <f>M115</f>
        <v>9.2457420924574207E-2</v>
      </c>
      <c r="F114" s="17">
        <f>N115</f>
        <v>0</v>
      </c>
      <c r="G114" s="17">
        <f>O115</f>
        <v>0.20103092783505155</v>
      </c>
      <c r="J114" t="s">
        <v>34</v>
      </c>
      <c r="K114" s="18">
        <f>X114/X118</f>
        <v>0.21621621621621623</v>
      </c>
      <c r="L114" s="18">
        <f>T114/T118</f>
        <v>0.18586387434554974</v>
      </c>
      <c r="M114" s="18">
        <f>U114/U118</f>
        <v>0.22871046228710462</v>
      </c>
      <c r="N114" s="18">
        <f>V114/V118</f>
        <v>0.16666666666666666</v>
      </c>
      <c r="O114" s="18">
        <f>W114/W118</f>
        <v>0.25257731958762886</v>
      </c>
      <c r="S114" t="s">
        <v>34</v>
      </c>
      <c r="T114">
        <v>71</v>
      </c>
      <c r="U114">
        <v>94</v>
      </c>
      <c r="V114">
        <v>2</v>
      </c>
      <c r="W114">
        <v>49</v>
      </c>
      <c r="X114">
        <v>216</v>
      </c>
    </row>
    <row r="115" spans="2:24" x14ac:dyDescent="0.25">
      <c r="B115" s="14" t="s">
        <v>40</v>
      </c>
      <c r="C115" s="17">
        <f>K116+K117</f>
        <v>2.7027027027027029E-2</v>
      </c>
      <c r="D115" s="17">
        <f>L116+L117</f>
        <v>1.0471204188481676E-2</v>
      </c>
      <c r="E115" s="17">
        <f>M116+M117</f>
        <v>1.7031630170316302E-2</v>
      </c>
      <c r="F115" s="17">
        <f>N116+N117</f>
        <v>0</v>
      </c>
      <c r="G115" s="17">
        <f>O116+O117</f>
        <v>8.247422680412371E-2</v>
      </c>
      <c r="J115" t="s">
        <v>35</v>
      </c>
      <c r="K115" s="18">
        <f>X115/X118</f>
        <v>9.90990990990991E-2</v>
      </c>
      <c r="L115" s="18">
        <f>T115/T118</f>
        <v>5.7591623036649213E-2</v>
      </c>
      <c r="M115" s="18">
        <f>U115/U118</f>
        <v>9.2457420924574207E-2</v>
      </c>
      <c r="N115" s="18">
        <f>V115/V118</f>
        <v>0</v>
      </c>
      <c r="O115" s="18">
        <f>W115/W118</f>
        <v>0.20103092783505155</v>
      </c>
      <c r="S115" t="s">
        <v>35</v>
      </c>
      <c r="T115">
        <v>22</v>
      </c>
      <c r="U115">
        <v>38</v>
      </c>
      <c r="V115">
        <v>0</v>
      </c>
      <c r="W115">
        <v>39</v>
      </c>
      <c r="X115">
        <v>99</v>
      </c>
    </row>
    <row r="116" spans="2:24" x14ac:dyDescent="0.25">
      <c r="J116" t="s">
        <v>36</v>
      </c>
      <c r="K116" s="18">
        <f>X116/X118</f>
        <v>1.9019019019019021E-2</v>
      </c>
      <c r="L116" s="18">
        <f>T116/T118</f>
        <v>7.8534031413612562E-3</v>
      </c>
      <c r="M116" s="18">
        <f>U116/U118</f>
        <v>1.7031630170316302E-2</v>
      </c>
      <c r="N116" s="18">
        <f>V116/V118</f>
        <v>0</v>
      </c>
      <c r="O116" s="18">
        <f>W116/W118</f>
        <v>4.6391752577319589E-2</v>
      </c>
      <c r="S116" t="s">
        <v>36</v>
      </c>
      <c r="T116">
        <v>3</v>
      </c>
      <c r="U116">
        <v>7</v>
      </c>
      <c r="V116">
        <v>0</v>
      </c>
      <c r="W116">
        <v>9</v>
      </c>
      <c r="X116">
        <v>19</v>
      </c>
    </row>
    <row r="117" spans="2:24" x14ac:dyDescent="0.25">
      <c r="J117" t="s">
        <v>37</v>
      </c>
      <c r="K117" s="18">
        <f>X117/X118</f>
        <v>8.0080080080080079E-3</v>
      </c>
      <c r="L117" s="18">
        <f>T117/T118</f>
        <v>2.617801047120419E-3</v>
      </c>
      <c r="M117" s="18">
        <f>U117/U118</f>
        <v>0</v>
      </c>
      <c r="N117" s="18">
        <f>V117/V118</f>
        <v>0</v>
      </c>
      <c r="O117" s="18">
        <f>W117/W118</f>
        <v>3.608247422680412E-2</v>
      </c>
      <c r="S117" t="s">
        <v>37</v>
      </c>
      <c r="T117">
        <v>1</v>
      </c>
      <c r="U117">
        <v>0</v>
      </c>
      <c r="V117">
        <v>0</v>
      </c>
      <c r="W117">
        <v>7</v>
      </c>
      <c r="X117">
        <v>8</v>
      </c>
    </row>
    <row r="118" spans="2:24" x14ac:dyDescent="0.25">
      <c r="R118" t="s">
        <v>2</v>
      </c>
      <c r="T118">
        <v>382</v>
      </c>
      <c r="U118">
        <v>411</v>
      </c>
      <c r="V118">
        <v>12</v>
      </c>
      <c r="W118">
        <v>194</v>
      </c>
      <c r="X118">
        <v>999</v>
      </c>
    </row>
  </sheetData>
  <mergeCells count="4">
    <mergeCell ref="B1:N1"/>
    <mergeCell ref="B4:G4"/>
    <mergeCell ref="J4:O4"/>
    <mergeCell ref="R4:X4"/>
  </mergeCells>
  <pageMargins left="0.7" right="0.7" top="0.75" bottom="0.75" header="0.3" footer="0.3"/>
  <pageSetup orientation="portrait" horizontalDpi="0" verticalDpi="0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Survey Population Frequencies</vt:lpstr>
      <vt:lpstr>Overall</vt:lpstr>
      <vt:lpstr>All can vote equally</vt:lpstr>
      <vt:lpstr>Elections without fraud</vt:lpstr>
      <vt:lpstr>All votes have equal impact</vt:lpstr>
      <vt:lpstr>Free from Foreign Interference</vt:lpstr>
      <vt:lpstr>Citizen info on candidate gover</vt:lpstr>
      <vt:lpstr>Citizen Input</vt:lpstr>
      <vt:lpstr>Campaign Funding Info</vt:lpstr>
      <vt:lpstr>Voter participation is high</vt:lpstr>
      <vt:lpstr>Common Facts to All</vt:lpstr>
      <vt:lpstr>All citizens should vote</vt:lpstr>
      <vt:lpstr>Drawing Electoral Districts</vt:lpstr>
      <vt:lpstr>Campaign Contributions Policy</vt:lpstr>
      <vt:lpstr>Parties &amp; Candidates not barred</vt:lpstr>
      <vt:lpstr>Seeking Compromise</vt:lpstr>
      <vt:lpstr>Opponents' Loyalty &amp; Patriotism</vt:lpstr>
      <vt:lpstr>Losing Candidates Concede</vt:lpstr>
      <vt:lpstr>Overall!Print_Area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cp:lastPrinted>2025-07-05T15:38:05Z</cp:lastPrinted>
  <dcterms:created xsi:type="dcterms:W3CDTF">2025-07-03T17:11:38Z</dcterms:created>
  <dcterms:modified xsi:type="dcterms:W3CDTF">2025-07-16T17:12:21Z</dcterms:modified>
</cp:coreProperties>
</file>