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202300"/>
  <mc:AlternateContent xmlns:mc="http://schemas.openxmlformats.org/markup-compatibility/2006">
    <mc:Choice Requires="x15">
      <x15ac:absPath xmlns:x15ac="http://schemas.microsoft.com/office/spreadsheetml/2010/11/ac" url="https://mycatawba-my.sharepoint.com/personal/jmbitzer_catawba_edu/Documents/NC Politics Center/YouGov Surveys/August 2025 Survey on US &amp; NC Constitution/"/>
    </mc:Choice>
  </mc:AlternateContent>
  <xr:revisionPtr revIDLastSave="793" documentId="8_{84A4623A-97BA-D948-A6F2-E98FA74885FF}" xr6:coauthVersionLast="47" xr6:coauthVersionMax="47" xr10:uidLastSave="{DBA0EF0F-DE6A-CB41-92F2-1BBD2CA973F3}"/>
  <bookViews>
    <workbookView xWindow="0" yWindow="760" windowWidth="30240" windowHeight="17400" activeTab="1" xr2:uid="{AE596CF1-9CED-6C45-A560-4A096A919AFA}"/>
  </bookViews>
  <sheets>
    <sheet name="Descriptives" sheetId="16" r:id="rId1"/>
    <sheet name="Overview" sheetId="15" r:id="rId2"/>
    <sheet name="NC Constitution Familarity" sheetId="14" r:id="rId3"/>
    <sheet name="NC Strongest branch" sheetId="8" r:id="rId4"/>
    <sheet name="NC Con Amendment Process" sheetId="2" r:id="rId5"/>
    <sheet name="Voter Amendments" sheetId="3" r:id="rId6"/>
    <sheet name="State Leg Term Limits" sheetId="4" r:id="rId7"/>
    <sheet name="Environmental Protection" sheetId="1" r:id="rId8"/>
    <sheet name="Photo ID for Mail" sheetId="11" r:id="rId9"/>
    <sheet name="Gerrymandering Amendment" sheetId="5" r:id="rId10"/>
    <sheet name="Gerrymandering Prohibition" sheetId="12" r:id="rId11"/>
    <sheet name="Independent Redistricting" sheetId="13" r:id="rId12"/>
    <sheet name="LGBTQ+ Protections" sheetId="9" r:id="rId13"/>
    <sheet name="Literacy Test Removal" sheetId="10" r:id="rId14"/>
    <sheet name="State Leg Salaries" sheetId="6" r:id="rId15"/>
    <sheet name="Executive officers" sheetId="7"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5" l="1"/>
  <c r="E15" i="15"/>
  <c r="D15" i="15"/>
  <c r="F14" i="15"/>
  <c r="E14" i="15"/>
  <c r="D14" i="15"/>
  <c r="F13" i="15"/>
  <c r="E13" i="15"/>
  <c r="D13" i="15"/>
  <c r="F12" i="15"/>
  <c r="E12" i="15"/>
  <c r="D12" i="15"/>
  <c r="C15" i="15"/>
  <c r="C14" i="15"/>
  <c r="C13" i="15"/>
  <c r="C12" i="15"/>
  <c r="F8" i="15"/>
  <c r="F7" i="15"/>
  <c r="F6" i="15"/>
  <c r="E8" i="15"/>
  <c r="E7" i="15"/>
  <c r="E6" i="15"/>
  <c r="D8" i="15"/>
  <c r="D6" i="15"/>
  <c r="D7" i="15"/>
  <c r="C8" i="15"/>
  <c r="C7" i="15"/>
  <c r="C6" i="15"/>
  <c r="F5" i="15"/>
  <c r="E5" i="15"/>
  <c r="D5" i="15"/>
  <c r="C5" i="15"/>
  <c r="F105" i="15"/>
  <c r="E105" i="15"/>
  <c r="D105" i="15"/>
  <c r="C105" i="15"/>
  <c r="F104" i="15"/>
  <c r="E104" i="15"/>
  <c r="D104" i="15"/>
  <c r="C104" i="15"/>
  <c r="F103" i="15"/>
  <c r="E103" i="15"/>
  <c r="D103" i="15"/>
  <c r="G103" i="15" s="1"/>
  <c r="C103" i="15"/>
  <c r="F97" i="15"/>
  <c r="E97" i="15"/>
  <c r="D97" i="15"/>
  <c r="C97" i="15"/>
  <c r="F96" i="15"/>
  <c r="E96" i="15"/>
  <c r="D96" i="15"/>
  <c r="C96" i="15"/>
  <c r="F95" i="15"/>
  <c r="E95" i="15"/>
  <c r="D95" i="15"/>
  <c r="C95" i="15"/>
  <c r="F90" i="15"/>
  <c r="E90" i="15"/>
  <c r="D90" i="15"/>
  <c r="C90" i="15"/>
  <c r="F89" i="15"/>
  <c r="E89" i="15"/>
  <c r="D89" i="15"/>
  <c r="C89" i="15"/>
  <c r="F88" i="15"/>
  <c r="E88" i="15"/>
  <c r="D88" i="15"/>
  <c r="G88" i="15" s="1"/>
  <c r="C88" i="15"/>
  <c r="F80" i="15"/>
  <c r="E80" i="15"/>
  <c r="D80" i="15"/>
  <c r="C80" i="15"/>
  <c r="F79" i="15"/>
  <c r="E79" i="15"/>
  <c r="D79" i="15"/>
  <c r="C79" i="15"/>
  <c r="F78" i="15"/>
  <c r="E78" i="15"/>
  <c r="D78" i="15"/>
  <c r="C78" i="15"/>
  <c r="F74" i="15"/>
  <c r="E74" i="15"/>
  <c r="D74" i="15"/>
  <c r="C74" i="15"/>
  <c r="F73" i="15"/>
  <c r="E73" i="15"/>
  <c r="D73" i="15"/>
  <c r="C73" i="15"/>
  <c r="F72" i="15"/>
  <c r="E72" i="15"/>
  <c r="D72" i="15"/>
  <c r="G72" i="15" s="1"/>
  <c r="C72" i="15"/>
  <c r="F66" i="15"/>
  <c r="E66" i="15"/>
  <c r="D66" i="15"/>
  <c r="C66" i="15"/>
  <c r="F65" i="15"/>
  <c r="E65" i="15"/>
  <c r="D65" i="15"/>
  <c r="C65" i="15"/>
  <c r="F64" i="15"/>
  <c r="E64" i="15"/>
  <c r="D64" i="15"/>
  <c r="G64" i="15" s="1"/>
  <c r="C64" i="15"/>
  <c r="F58" i="15"/>
  <c r="E58" i="15"/>
  <c r="D58" i="15"/>
  <c r="C58" i="15"/>
  <c r="F57" i="15"/>
  <c r="E57" i="15"/>
  <c r="D57" i="15"/>
  <c r="C57" i="15"/>
  <c r="F56" i="15"/>
  <c r="E56" i="15"/>
  <c r="D56" i="15"/>
  <c r="G56" i="15" s="1"/>
  <c r="C56" i="15"/>
  <c r="F51" i="15"/>
  <c r="E51" i="15"/>
  <c r="D51" i="15"/>
  <c r="C51" i="15"/>
  <c r="F50" i="15"/>
  <c r="E50" i="15"/>
  <c r="D50" i="15"/>
  <c r="C50" i="15"/>
  <c r="F49" i="15"/>
  <c r="E49" i="15"/>
  <c r="D49" i="15"/>
  <c r="G49" i="15" s="1"/>
  <c r="C49" i="15"/>
  <c r="F44" i="15"/>
  <c r="E44" i="15"/>
  <c r="D44" i="15"/>
  <c r="C44" i="15"/>
  <c r="F43" i="15"/>
  <c r="E43" i="15"/>
  <c r="D43" i="15"/>
  <c r="C43" i="15"/>
  <c r="F42" i="15"/>
  <c r="E42" i="15"/>
  <c r="D42" i="15"/>
  <c r="G42" i="15" s="1"/>
  <c r="C42" i="15"/>
  <c r="F37" i="15"/>
  <c r="E37" i="15"/>
  <c r="D37" i="15"/>
  <c r="C37" i="15"/>
  <c r="F36" i="15"/>
  <c r="E36" i="15"/>
  <c r="D36" i="15"/>
  <c r="C36" i="15"/>
  <c r="F35" i="15"/>
  <c r="E35" i="15"/>
  <c r="D35" i="15"/>
  <c r="G35" i="15" s="1"/>
  <c r="C35" i="15"/>
  <c r="F31" i="15"/>
  <c r="E31" i="15"/>
  <c r="D31" i="15"/>
  <c r="C31" i="15"/>
  <c r="F30" i="15"/>
  <c r="E30" i="15"/>
  <c r="D30" i="15"/>
  <c r="C30" i="15"/>
  <c r="F29" i="15"/>
  <c r="E29" i="15"/>
  <c r="D29" i="15"/>
  <c r="G29" i="15" s="1"/>
  <c r="C29" i="15"/>
  <c r="F23" i="15"/>
  <c r="E23" i="15"/>
  <c r="D23" i="15"/>
  <c r="C23" i="15"/>
  <c r="F22" i="15"/>
  <c r="E22" i="15"/>
  <c r="D22" i="15"/>
  <c r="C22" i="15"/>
  <c r="F21" i="15"/>
  <c r="E21" i="15"/>
  <c r="D21" i="15"/>
  <c r="G21" i="15" s="1"/>
  <c r="C21" i="15"/>
  <c r="H7" i="7"/>
  <c r="H8" i="6"/>
  <c r="H7" i="3"/>
  <c r="H7" i="4"/>
  <c r="H7" i="1"/>
  <c r="H7" i="11"/>
  <c r="H7" i="5"/>
  <c r="H7" i="12"/>
  <c r="H7" i="13"/>
  <c r="H7" i="9"/>
  <c r="H7" i="10"/>
  <c r="H7" i="2"/>
  <c r="B129" i="14"/>
  <c r="B128" i="14"/>
  <c r="B127" i="14"/>
  <c r="B126" i="14"/>
  <c r="B114" i="14"/>
  <c r="B113" i="14"/>
  <c r="B112" i="14"/>
  <c r="B111" i="14"/>
  <c r="B99" i="14"/>
  <c r="B98" i="14"/>
  <c r="B97" i="14"/>
  <c r="B96" i="14"/>
  <c r="B84" i="14"/>
  <c r="B83" i="14"/>
  <c r="B82" i="14"/>
  <c r="B81" i="14"/>
  <c r="B69" i="14"/>
  <c r="B68" i="14"/>
  <c r="B67" i="14"/>
  <c r="B66" i="14"/>
  <c r="B54" i="14"/>
  <c r="B53" i="14"/>
  <c r="B52" i="14"/>
  <c r="B51" i="14"/>
  <c r="B39" i="14"/>
  <c r="B38" i="14"/>
  <c r="B37" i="14"/>
  <c r="B36" i="14"/>
  <c r="B24" i="14"/>
  <c r="B23" i="14"/>
  <c r="B22" i="14"/>
  <c r="B21" i="14"/>
  <c r="B10" i="14"/>
  <c r="B9" i="14"/>
  <c r="B8" i="14"/>
  <c r="B7" i="14"/>
  <c r="G129" i="14"/>
  <c r="F129" i="14"/>
  <c r="E129" i="14"/>
  <c r="D129" i="14"/>
  <c r="C129" i="14"/>
  <c r="G128" i="14"/>
  <c r="F128" i="14"/>
  <c r="E128" i="14"/>
  <c r="D128" i="14"/>
  <c r="C128" i="14"/>
  <c r="G127" i="14"/>
  <c r="F127" i="14"/>
  <c r="E127" i="14"/>
  <c r="D127" i="14"/>
  <c r="C127" i="14"/>
  <c r="G126" i="14"/>
  <c r="F126" i="14"/>
  <c r="E126" i="14"/>
  <c r="D126" i="14"/>
  <c r="C126" i="14"/>
  <c r="G125" i="14"/>
  <c r="F125" i="14"/>
  <c r="E125" i="14"/>
  <c r="D125" i="14"/>
  <c r="A124" i="14"/>
  <c r="F114" i="14"/>
  <c r="E114" i="14"/>
  <c r="D114" i="14"/>
  <c r="C114" i="14"/>
  <c r="F113" i="14"/>
  <c r="E113" i="14"/>
  <c r="D113" i="14"/>
  <c r="C113" i="14"/>
  <c r="F112" i="14"/>
  <c r="E112" i="14"/>
  <c r="D112" i="14"/>
  <c r="C112" i="14"/>
  <c r="F111" i="14"/>
  <c r="E111" i="14"/>
  <c r="D111" i="14"/>
  <c r="C111" i="14"/>
  <c r="F110" i="14"/>
  <c r="E110" i="14"/>
  <c r="D110" i="14"/>
  <c r="A109" i="14"/>
  <c r="G99" i="14"/>
  <c r="F99" i="14"/>
  <c r="E99" i="14"/>
  <c r="D99" i="14"/>
  <c r="C99" i="14"/>
  <c r="G98" i="14"/>
  <c r="F98" i="14"/>
  <c r="E98" i="14"/>
  <c r="D98" i="14"/>
  <c r="C98" i="14"/>
  <c r="G97" i="14"/>
  <c r="F97" i="14"/>
  <c r="E97" i="14"/>
  <c r="D97" i="14"/>
  <c r="C97" i="14"/>
  <c r="G96" i="14"/>
  <c r="F96" i="14"/>
  <c r="E96" i="14"/>
  <c r="D96" i="14"/>
  <c r="C96" i="14"/>
  <c r="G95" i="14"/>
  <c r="F95" i="14"/>
  <c r="E95" i="14"/>
  <c r="D95" i="14"/>
  <c r="A94" i="14"/>
  <c r="F84" i="14"/>
  <c r="E84" i="14"/>
  <c r="D84" i="14"/>
  <c r="C84" i="14"/>
  <c r="F83" i="14"/>
  <c r="E83" i="14"/>
  <c r="D83" i="14"/>
  <c r="C83" i="14"/>
  <c r="F82" i="14"/>
  <c r="E82" i="14"/>
  <c r="D82" i="14"/>
  <c r="C82" i="14"/>
  <c r="F81" i="14"/>
  <c r="E81" i="14"/>
  <c r="D81" i="14"/>
  <c r="C81" i="14"/>
  <c r="F80" i="14"/>
  <c r="E80" i="14"/>
  <c r="D80" i="14"/>
  <c r="A79" i="14"/>
  <c r="F69" i="14"/>
  <c r="E69" i="14"/>
  <c r="D69" i="14"/>
  <c r="C69" i="14"/>
  <c r="F68" i="14"/>
  <c r="E68" i="14"/>
  <c r="D68" i="14"/>
  <c r="C68" i="14"/>
  <c r="F67" i="14"/>
  <c r="E67" i="14"/>
  <c r="D67" i="14"/>
  <c r="C67" i="14"/>
  <c r="F66" i="14"/>
  <c r="E66" i="14"/>
  <c r="D66" i="14"/>
  <c r="C66" i="14"/>
  <c r="F65" i="14"/>
  <c r="E65" i="14"/>
  <c r="D65" i="14"/>
  <c r="A64" i="14"/>
  <c r="E54" i="14"/>
  <c r="D54" i="14"/>
  <c r="C54" i="14"/>
  <c r="E53" i="14"/>
  <c r="D53" i="14"/>
  <c r="C53" i="14"/>
  <c r="E52" i="14"/>
  <c r="D52" i="14"/>
  <c r="C52" i="14"/>
  <c r="E51" i="14"/>
  <c r="D51" i="14"/>
  <c r="C51" i="14"/>
  <c r="E50" i="14"/>
  <c r="D50" i="14"/>
  <c r="A49" i="14"/>
  <c r="G39" i="14"/>
  <c r="F39" i="14"/>
  <c r="E39" i="14"/>
  <c r="D39" i="14"/>
  <c r="C39" i="14"/>
  <c r="G38" i="14"/>
  <c r="F38" i="14"/>
  <c r="E38" i="14"/>
  <c r="D38" i="14"/>
  <c r="C38" i="14"/>
  <c r="G37" i="14"/>
  <c r="F37" i="14"/>
  <c r="E37" i="14"/>
  <c r="D37" i="14"/>
  <c r="C37" i="14"/>
  <c r="G36" i="14"/>
  <c r="F36" i="14"/>
  <c r="E36" i="14"/>
  <c r="D36" i="14"/>
  <c r="C36" i="14"/>
  <c r="G35" i="14"/>
  <c r="F35" i="14"/>
  <c r="E35" i="14"/>
  <c r="D35" i="14"/>
  <c r="A34" i="14"/>
  <c r="G24" i="14"/>
  <c r="F24" i="14"/>
  <c r="E24" i="14"/>
  <c r="D24" i="14"/>
  <c r="C24" i="14"/>
  <c r="G23" i="14"/>
  <c r="F23" i="14"/>
  <c r="E23" i="14"/>
  <c r="D23" i="14"/>
  <c r="C23" i="14"/>
  <c r="G22" i="14"/>
  <c r="F22" i="14"/>
  <c r="E22" i="14"/>
  <c r="D22" i="14"/>
  <c r="C22" i="14"/>
  <c r="G21" i="14"/>
  <c r="F21" i="14"/>
  <c r="E21" i="14"/>
  <c r="D21" i="14"/>
  <c r="C21" i="14"/>
  <c r="G20" i="14"/>
  <c r="F20" i="14"/>
  <c r="E20" i="14"/>
  <c r="D20" i="14"/>
  <c r="A19" i="14"/>
  <c r="G10" i="14"/>
  <c r="F10" i="14"/>
  <c r="E10" i="14"/>
  <c r="D10" i="14"/>
  <c r="C10" i="14"/>
  <c r="G9" i="14"/>
  <c r="F9" i="14"/>
  <c r="E9" i="14"/>
  <c r="D9" i="14"/>
  <c r="C9" i="14"/>
  <c r="G8" i="14"/>
  <c r="F8" i="14"/>
  <c r="E8" i="14"/>
  <c r="D8" i="14"/>
  <c r="C8" i="14"/>
  <c r="G7" i="14"/>
  <c r="F7" i="14"/>
  <c r="E7" i="14"/>
  <c r="D7" i="14"/>
  <c r="C7" i="14"/>
  <c r="G6" i="14"/>
  <c r="F6" i="14"/>
  <c r="E6" i="14"/>
  <c r="D6" i="14"/>
  <c r="A5" i="14"/>
  <c r="G128" i="13"/>
  <c r="F128" i="13"/>
  <c r="E128" i="13"/>
  <c r="D128" i="13"/>
  <c r="C128" i="13"/>
  <c r="G127" i="13"/>
  <c r="F127" i="13"/>
  <c r="E127" i="13"/>
  <c r="D127" i="13"/>
  <c r="C127" i="13"/>
  <c r="G126" i="13"/>
  <c r="F126" i="13"/>
  <c r="E126" i="13"/>
  <c r="D126" i="13"/>
  <c r="C126" i="13"/>
  <c r="G125" i="13"/>
  <c r="F125" i="13"/>
  <c r="E125" i="13"/>
  <c r="D125" i="13"/>
  <c r="A124" i="13"/>
  <c r="F113" i="13"/>
  <c r="E113" i="13"/>
  <c r="D113" i="13"/>
  <c r="C113" i="13"/>
  <c r="F112" i="13"/>
  <c r="E112" i="13"/>
  <c r="D112" i="13"/>
  <c r="C112" i="13"/>
  <c r="F111" i="13"/>
  <c r="E111" i="13"/>
  <c r="D111" i="13"/>
  <c r="C111" i="13"/>
  <c r="F110" i="13"/>
  <c r="E110" i="13"/>
  <c r="D110" i="13"/>
  <c r="A109" i="13"/>
  <c r="G98" i="13"/>
  <c r="F98" i="13"/>
  <c r="E98" i="13"/>
  <c r="D98" i="13"/>
  <c r="C98" i="13"/>
  <c r="G97" i="13"/>
  <c r="F97" i="13"/>
  <c r="E97" i="13"/>
  <c r="D97" i="13"/>
  <c r="C97" i="13"/>
  <c r="G96" i="13"/>
  <c r="F96" i="13"/>
  <c r="E96" i="13"/>
  <c r="D96" i="13"/>
  <c r="C96" i="13"/>
  <c r="G95" i="13"/>
  <c r="F95" i="13"/>
  <c r="E95" i="13"/>
  <c r="D95" i="13"/>
  <c r="A94" i="13"/>
  <c r="F83" i="13"/>
  <c r="E83" i="13"/>
  <c r="D83" i="13"/>
  <c r="C83" i="13"/>
  <c r="F82" i="13"/>
  <c r="E82" i="13"/>
  <c r="D82" i="13"/>
  <c r="C82" i="13"/>
  <c r="F81" i="13"/>
  <c r="E81" i="13"/>
  <c r="D81" i="13"/>
  <c r="C81" i="13"/>
  <c r="F80" i="13"/>
  <c r="E80" i="13"/>
  <c r="D80" i="13"/>
  <c r="A79" i="13"/>
  <c r="F68" i="13"/>
  <c r="E68" i="13"/>
  <c r="D68" i="13"/>
  <c r="C68" i="13"/>
  <c r="F67" i="13"/>
  <c r="E67" i="13"/>
  <c r="D67" i="13"/>
  <c r="C67" i="13"/>
  <c r="F66" i="13"/>
  <c r="E66" i="13"/>
  <c r="D66" i="13"/>
  <c r="C66" i="13"/>
  <c r="F65" i="13"/>
  <c r="E65" i="13"/>
  <c r="D65" i="13"/>
  <c r="A64" i="13"/>
  <c r="E53" i="13"/>
  <c r="D53" i="13"/>
  <c r="C53" i="13"/>
  <c r="E52" i="13"/>
  <c r="D52" i="13"/>
  <c r="C52" i="13"/>
  <c r="E51" i="13"/>
  <c r="D51" i="13"/>
  <c r="C51" i="13"/>
  <c r="E50" i="13"/>
  <c r="D50" i="13"/>
  <c r="A49" i="13"/>
  <c r="G38" i="13"/>
  <c r="F38" i="13"/>
  <c r="E38" i="13"/>
  <c r="D38" i="13"/>
  <c r="C38" i="13"/>
  <c r="G37" i="13"/>
  <c r="F37" i="13"/>
  <c r="E37" i="13"/>
  <c r="D37" i="13"/>
  <c r="C37" i="13"/>
  <c r="G36" i="13"/>
  <c r="F36" i="13"/>
  <c r="E36" i="13"/>
  <c r="D36" i="13"/>
  <c r="C36" i="13"/>
  <c r="G35" i="13"/>
  <c r="F35" i="13"/>
  <c r="E35" i="13"/>
  <c r="D35" i="13"/>
  <c r="A34" i="13"/>
  <c r="G23" i="13"/>
  <c r="F23" i="13"/>
  <c r="E23" i="13"/>
  <c r="D23" i="13"/>
  <c r="C23" i="13"/>
  <c r="G22" i="13"/>
  <c r="F22" i="13"/>
  <c r="E22" i="13"/>
  <c r="D22" i="13"/>
  <c r="C22" i="13"/>
  <c r="G21" i="13"/>
  <c r="F21" i="13"/>
  <c r="E21" i="13"/>
  <c r="D21" i="13"/>
  <c r="C21" i="13"/>
  <c r="G20" i="13"/>
  <c r="F20" i="13"/>
  <c r="E20" i="13"/>
  <c r="D20" i="13"/>
  <c r="A19" i="13"/>
  <c r="G9" i="13"/>
  <c r="F9" i="13"/>
  <c r="E9" i="13"/>
  <c r="D9" i="13"/>
  <c r="C9" i="13"/>
  <c r="G8" i="13"/>
  <c r="F8" i="13"/>
  <c r="E8" i="13"/>
  <c r="D8" i="13"/>
  <c r="C8" i="13"/>
  <c r="G7" i="13"/>
  <c r="F7" i="13"/>
  <c r="E7" i="13"/>
  <c r="D7" i="13"/>
  <c r="C7" i="13"/>
  <c r="G6" i="13"/>
  <c r="F6" i="13"/>
  <c r="E6" i="13"/>
  <c r="D6" i="13"/>
  <c r="A5" i="13"/>
  <c r="G128" i="12"/>
  <c r="F128" i="12"/>
  <c r="E128" i="12"/>
  <c r="D128" i="12"/>
  <c r="C128" i="12"/>
  <c r="G127" i="12"/>
  <c r="F127" i="12"/>
  <c r="E127" i="12"/>
  <c r="D127" i="12"/>
  <c r="C127" i="12"/>
  <c r="G126" i="12"/>
  <c r="F126" i="12"/>
  <c r="E126" i="12"/>
  <c r="D126" i="12"/>
  <c r="C126" i="12"/>
  <c r="G125" i="12"/>
  <c r="F125" i="12"/>
  <c r="E125" i="12"/>
  <c r="D125" i="12"/>
  <c r="A124" i="12"/>
  <c r="F113" i="12"/>
  <c r="E113" i="12"/>
  <c r="D113" i="12"/>
  <c r="C113" i="12"/>
  <c r="F112" i="12"/>
  <c r="E112" i="12"/>
  <c r="D112" i="12"/>
  <c r="C112" i="12"/>
  <c r="F111" i="12"/>
  <c r="E111" i="12"/>
  <c r="D111" i="12"/>
  <c r="C111" i="12"/>
  <c r="F110" i="12"/>
  <c r="E110" i="12"/>
  <c r="D110" i="12"/>
  <c r="A109" i="12"/>
  <c r="G98" i="12"/>
  <c r="F98" i="12"/>
  <c r="E98" i="12"/>
  <c r="D98" i="12"/>
  <c r="C98" i="12"/>
  <c r="G97" i="12"/>
  <c r="F97" i="12"/>
  <c r="E97" i="12"/>
  <c r="D97" i="12"/>
  <c r="C97" i="12"/>
  <c r="G96" i="12"/>
  <c r="F96" i="12"/>
  <c r="E96" i="12"/>
  <c r="D96" i="12"/>
  <c r="C96" i="12"/>
  <c r="G95" i="12"/>
  <c r="F95" i="12"/>
  <c r="E95" i="12"/>
  <c r="D95" i="12"/>
  <c r="A94" i="12"/>
  <c r="F83" i="12"/>
  <c r="E83" i="12"/>
  <c r="D83" i="12"/>
  <c r="C83" i="12"/>
  <c r="F82" i="12"/>
  <c r="E82" i="12"/>
  <c r="D82" i="12"/>
  <c r="C82" i="12"/>
  <c r="F81" i="12"/>
  <c r="E81" i="12"/>
  <c r="D81" i="12"/>
  <c r="C81" i="12"/>
  <c r="F80" i="12"/>
  <c r="E80" i="12"/>
  <c r="D80" i="12"/>
  <c r="A79" i="12"/>
  <c r="F68" i="12"/>
  <c r="E68" i="12"/>
  <c r="D68" i="12"/>
  <c r="C68" i="12"/>
  <c r="F67" i="12"/>
  <c r="E67" i="12"/>
  <c r="D67" i="12"/>
  <c r="C67" i="12"/>
  <c r="F66" i="12"/>
  <c r="E66" i="12"/>
  <c r="D66" i="12"/>
  <c r="C66" i="12"/>
  <c r="F65" i="12"/>
  <c r="E65" i="12"/>
  <c r="D65" i="12"/>
  <c r="A64" i="12"/>
  <c r="E53" i="12"/>
  <c r="D53" i="12"/>
  <c r="C53" i="12"/>
  <c r="E52" i="12"/>
  <c r="D52" i="12"/>
  <c r="C52" i="12"/>
  <c r="E51" i="12"/>
  <c r="D51" i="12"/>
  <c r="C51" i="12"/>
  <c r="E50" i="12"/>
  <c r="D50" i="12"/>
  <c r="A49" i="12"/>
  <c r="G38" i="12"/>
  <c r="F38" i="12"/>
  <c r="E38" i="12"/>
  <c r="D38" i="12"/>
  <c r="C38" i="12"/>
  <c r="G37" i="12"/>
  <c r="F37" i="12"/>
  <c r="E37" i="12"/>
  <c r="D37" i="12"/>
  <c r="C37" i="12"/>
  <c r="G36" i="12"/>
  <c r="F36" i="12"/>
  <c r="E36" i="12"/>
  <c r="D36" i="12"/>
  <c r="C36" i="12"/>
  <c r="G35" i="12"/>
  <c r="F35" i="12"/>
  <c r="E35" i="12"/>
  <c r="D35" i="12"/>
  <c r="A34" i="12"/>
  <c r="G23" i="12"/>
  <c r="F23" i="12"/>
  <c r="E23" i="12"/>
  <c r="D23" i="12"/>
  <c r="C23" i="12"/>
  <c r="G22" i="12"/>
  <c r="F22" i="12"/>
  <c r="E22" i="12"/>
  <c r="D22" i="12"/>
  <c r="C22" i="12"/>
  <c r="G21" i="12"/>
  <c r="F21" i="12"/>
  <c r="E21" i="12"/>
  <c r="D21" i="12"/>
  <c r="C21" i="12"/>
  <c r="G20" i="12"/>
  <c r="F20" i="12"/>
  <c r="E20" i="12"/>
  <c r="D20" i="12"/>
  <c r="A19" i="12"/>
  <c r="G9" i="12"/>
  <c r="F9" i="12"/>
  <c r="E9" i="12"/>
  <c r="D9" i="12"/>
  <c r="C9" i="12"/>
  <c r="G8" i="12"/>
  <c r="F8" i="12"/>
  <c r="E8" i="12"/>
  <c r="D8" i="12"/>
  <c r="C8" i="12"/>
  <c r="G7" i="12"/>
  <c r="F7" i="12"/>
  <c r="E7" i="12"/>
  <c r="D7" i="12"/>
  <c r="C7" i="12"/>
  <c r="G6" i="12"/>
  <c r="F6" i="12"/>
  <c r="E6" i="12"/>
  <c r="D6" i="12"/>
  <c r="A5" i="12"/>
  <c r="G128" i="11"/>
  <c r="F128" i="11"/>
  <c r="E128" i="11"/>
  <c r="D128" i="11"/>
  <c r="C128" i="11"/>
  <c r="G127" i="11"/>
  <c r="F127" i="11"/>
  <c r="E127" i="11"/>
  <c r="D127" i="11"/>
  <c r="C127" i="11"/>
  <c r="G126" i="11"/>
  <c r="F126" i="11"/>
  <c r="E126" i="11"/>
  <c r="D126" i="11"/>
  <c r="C126" i="11"/>
  <c r="G125" i="11"/>
  <c r="F125" i="11"/>
  <c r="E125" i="11"/>
  <c r="D125" i="11"/>
  <c r="A124" i="11"/>
  <c r="F113" i="11"/>
  <c r="E113" i="11"/>
  <c r="D113" i="11"/>
  <c r="C113" i="11"/>
  <c r="F112" i="11"/>
  <c r="E112" i="11"/>
  <c r="D112" i="11"/>
  <c r="C112" i="11"/>
  <c r="F111" i="11"/>
  <c r="E111" i="11"/>
  <c r="D111" i="11"/>
  <c r="C111" i="11"/>
  <c r="F110" i="11"/>
  <c r="E110" i="11"/>
  <c r="D110" i="11"/>
  <c r="A109" i="11"/>
  <c r="G98" i="11"/>
  <c r="F98" i="11"/>
  <c r="E98" i="11"/>
  <c r="D98" i="11"/>
  <c r="C98" i="11"/>
  <c r="G97" i="11"/>
  <c r="F97" i="11"/>
  <c r="E97" i="11"/>
  <c r="D97" i="11"/>
  <c r="C97" i="11"/>
  <c r="G96" i="11"/>
  <c r="F96" i="11"/>
  <c r="E96" i="11"/>
  <c r="D96" i="11"/>
  <c r="C96" i="11"/>
  <c r="G95" i="11"/>
  <c r="F95" i="11"/>
  <c r="E95" i="11"/>
  <c r="D95" i="11"/>
  <c r="A94" i="11"/>
  <c r="F83" i="11"/>
  <c r="E83" i="11"/>
  <c r="D83" i="11"/>
  <c r="C83" i="11"/>
  <c r="F82" i="11"/>
  <c r="E82" i="11"/>
  <c r="D82" i="11"/>
  <c r="C82" i="11"/>
  <c r="F81" i="11"/>
  <c r="E81" i="11"/>
  <c r="D81" i="11"/>
  <c r="C81" i="11"/>
  <c r="F80" i="11"/>
  <c r="E80" i="11"/>
  <c r="D80" i="11"/>
  <c r="A79" i="11"/>
  <c r="F68" i="11"/>
  <c r="E68" i="11"/>
  <c r="D68" i="11"/>
  <c r="C68" i="11"/>
  <c r="F67" i="11"/>
  <c r="E67" i="11"/>
  <c r="D67" i="11"/>
  <c r="C67" i="11"/>
  <c r="F66" i="11"/>
  <c r="E66" i="11"/>
  <c r="D66" i="11"/>
  <c r="C66" i="11"/>
  <c r="F65" i="11"/>
  <c r="E65" i="11"/>
  <c r="D65" i="11"/>
  <c r="A64" i="11"/>
  <c r="E53" i="11"/>
  <c r="D53" i="11"/>
  <c r="C53" i="11"/>
  <c r="E52" i="11"/>
  <c r="D52" i="11"/>
  <c r="C52" i="11"/>
  <c r="E51" i="11"/>
  <c r="D51" i="11"/>
  <c r="C51" i="11"/>
  <c r="E50" i="11"/>
  <c r="D50" i="11"/>
  <c r="A49" i="11"/>
  <c r="G38" i="11"/>
  <c r="F38" i="11"/>
  <c r="E38" i="11"/>
  <c r="D38" i="11"/>
  <c r="C38" i="11"/>
  <c r="G37" i="11"/>
  <c r="F37" i="11"/>
  <c r="E37" i="11"/>
  <c r="D37" i="11"/>
  <c r="C37" i="11"/>
  <c r="G36" i="11"/>
  <c r="F36" i="11"/>
  <c r="E36" i="11"/>
  <c r="D36" i="11"/>
  <c r="C36" i="11"/>
  <c r="G35" i="11"/>
  <c r="F35" i="11"/>
  <c r="E35" i="11"/>
  <c r="D35" i="11"/>
  <c r="A34" i="11"/>
  <c r="G23" i="11"/>
  <c r="F23" i="11"/>
  <c r="E23" i="11"/>
  <c r="D23" i="11"/>
  <c r="C23" i="11"/>
  <c r="G22" i="11"/>
  <c r="F22" i="11"/>
  <c r="E22" i="11"/>
  <c r="D22" i="11"/>
  <c r="C22" i="11"/>
  <c r="G21" i="11"/>
  <c r="F21" i="11"/>
  <c r="E21" i="11"/>
  <c r="D21" i="11"/>
  <c r="C21" i="11"/>
  <c r="G20" i="11"/>
  <c r="F20" i="11"/>
  <c r="E20" i="11"/>
  <c r="D20" i="11"/>
  <c r="A19" i="11"/>
  <c r="G9" i="11"/>
  <c r="F9" i="11"/>
  <c r="E9" i="11"/>
  <c r="D9" i="11"/>
  <c r="C9" i="11"/>
  <c r="G8" i="11"/>
  <c r="F8" i="11"/>
  <c r="E8" i="11"/>
  <c r="D8" i="11"/>
  <c r="C8" i="11"/>
  <c r="G7" i="11"/>
  <c r="F7" i="11"/>
  <c r="E7" i="11"/>
  <c r="D7" i="11"/>
  <c r="C7" i="11"/>
  <c r="G6" i="11"/>
  <c r="F6" i="11"/>
  <c r="E6" i="11"/>
  <c r="D6" i="11"/>
  <c r="A5" i="11"/>
  <c r="G128" i="10"/>
  <c r="F128" i="10"/>
  <c r="E128" i="10"/>
  <c r="D128" i="10"/>
  <c r="C128" i="10"/>
  <c r="G127" i="10"/>
  <c r="F127" i="10"/>
  <c r="E127" i="10"/>
  <c r="D127" i="10"/>
  <c r="C127" i="10"/>
  <c r="G126" i="10"/>
  <c r="F126" i="10"/>
  <c r="E126" i="10"/>
  <c r="D126" i="10"/>
  <c r="C126" i="10"/>
  <c r="G125" i="10"/>
  <c r="F125" i="10"/>
  <c r="E125" i="10"/>
  <c r="D125" i="10"/>
  <c r="A124" i="10"/>
  <c r="F113" i="10"/>
  <c r="E113" i="10"/>
  <c r="D113" i="10"/>
  <c r="C113" i="10"/>
  <c r="F112" i="10"/>
  <c r="E112" i="10"/>
  <c r="D112" i="10"/>
  <c r="C112" i="10"/>
  <c r="F111" i="10"/>
  <c r="E111" i="10"/>
  <c r="D111" i="10"/>
  <c r="C111" i="10"/>
  <c r="F110" i="10"/>
  <c r="E110" i="10"/>
  <c r="D110" i="10"/>
  <c r="A109" i="10"/>
  <c r="G98" i="10"/>
  <c r="F98" i="10"/>
  <c r="E98" i="10"/>
  <c r="D98" i="10"/>
  <c r="C98" i="10"/>
  <c r="G97" i="10"/>
  <c r="F97" i="10"/>
  <c r="E97" i="10"/>
  <c r="D97" i="10"/>
  <c r="C97" i="10"/>
  <c r="G96" i="10"/>
  <c r="F96" i="10"/>
  <c r="E96" i="10"/>
  <c r="D96" i="10"/>
  <c r="C96" i="10"/>
  <c r="G95" i="10"/>
  <c r="F95" i="10"/>
  <c r="E95" i="10"/>
  <c r="D95" i="10"/>
  <c r="A94" i="10"/>
  <c r="F83" i="10"/>
  <c r="E83" i="10"/>
  <c r="D83" i="10"/>
  <c r="C83" i="10"/>
  <c r="F82" i="10"/>
  <c r="E82" i="10"/>
  <c r="D82" i="10"/>
  <c r="C82" i="10"/>
  <c r="F81" i="10"/>
  <c r="E81" i="10"/>
  <c r="D81" i="10"/>
  <c r="C81" i="10"/>
  <c r="F80" i="10"/>
  <c r="E80" i="10"/>
  <c r="D80" i="10"/>
  <c r="A79" i="10"/>
  <c r="F68" i="10"/>
  <c r="E68" i="10"/>
  <c r="D68" i="10"/>
  <c r="C68" i="10"/>
  <c r="F67" i="10"/>
  <c r="E67" i="10"/>
  <c r="D67" i="10"/>
  <c r="C67" i="10"/>
  <c r="F66" i="10"/>
  <c r="E66" i="10"/>
  <c r="D66" i="10"/>
  <c r="C66" i="10"/>
  <c r="F65" i="10"/>
  <c r="E65" i="10"/>
  <c r="D65" i="10"/>
  <c r="A64" i="10"/>
  <c r="E53" i="10"/>
  <c r="D53" i="10"/>
  <c r="C53" i="10"/>
  <c r="E52" i="10"/>
  <c r="D52" i="10"/>
  <c r="C52" i="10"/>
  <c r="E51" i="10"/>
  <c r="D51" i="10"/>
  <c r="C51" i="10"/>
  <c r="E50" i="10"/>
  <c r="D50" i="10"/>
  <c r="A49" i="10"/>
  <c r="G38" i="10"/>
  <c r="F38" i="10"/>
  <c r="E38" i="10"/>
  <c r="D38" i="10"/>
  <c r="C38" i="10"/>
  <c r="G37" i="10"/>
  <c r="F37" i="10"/>
  <c r="E37" i="10"/>
  <c r="D37" i="10"/>
  <c r="C37" i="10"/>
  <c r="G36" i="10"/>
  <c r="F36" i="10"/>
  <c r="E36" i="10"/>
  <c r="D36" i="10"/>
  <c r="C36" i="10"/>
  <c r="G35" i="10"/>
  <c r="F35" i="10"/>
  <c r="E35" i="10"/>
  <c r="D35" i="10"/>
  <c r="A34" i="10"/>
  <c r="G23" i="10"/>
  <c r="F23" i="10"/>
  <c r="E23" i="10"/>
  <c r="D23" i="10"/>
  <c r="C23" i="10"/>
  <c r="G22" i="10"/>
  <c r="F22" i="10"/>
  <c r="E22" i="10"/>
  <c r="D22" i="10"/>
  <c r="C22" i="10"/>
  <c r="G21" i="10"/>
  <c r="F21" i="10"/>
  <c r="E21" i="10"/>
  <c r="D21" i="10"/>
  <c r="C21" i="10"/>
  <c r="G20" i="10"/>
  <c r="F20" i="10"/>
  <c r="E20" i="10"/>
  <c r="D20" i="10"/>
  <c r="A19" i="10"/>
  <c r="G9" i="10"/>
  <c r="F9" i="10"/>
  <c r="E9" i="10"/>
  <c r="D9" i="10"/>
  <c r="C9" i="10"/>
  <c r="G8" i="10"/>
  <c r="F8" i="10"/>
  <c r="E8" i="10"/>
  <c r="D8" i="10"/>
  <c r="C8" i="10"/>
  <c r="G7" i="10"/>
  <c r="F7" i="10"/>
  <c r="E7" i="10"/>
  <c r="D7" i="10"/>
  <c r="C7" i="10"/>
  <c r="G6" i="10"/>
  <c r="F6" i="10"/>
  <c r="E6" i="10"/>
  <c r="D6" i="10"/>
  <c r="A5" i="10"/>
  <c r="G128" i="9"/>
  <c r="F128" i="9"/>
  <c r="E128" i="9"/>
  <c r="D128" i="9"/>
  <c r="C128" i="9"/>
  <c r="G127" i="9"/>
  <c r="F127" i="9"/>
  <c r="E127" i="9"/>
  <c r="D127" i="9"/>
  <c r="C127" i="9"/>
  <c r="G126" i="9"/>
  <c r="F126" i="9"/>
  <c r="E126" i="9"/>
  <c r="D126" i="9"/>
  <c r="C126" i="9"/>
  <c r="G125" i="9"/>
  <c r="F125" i="9"/>
  <c r="E125" i="9"/>
  <c r="D125" i="9"/>
  <c r="A124" i="9"/>
  <c r="F113" i="9"/>
  <c r="E113" i="9"/>
  <c r="D113" i="9"/>
  <c r="C113" i="9"/>
  <c r="F112" i="9"/>
  <c r="E112" i="9"/>
  <c r="D112" i="9"/>
  <c r="C112" i="9"/>
  <c r="F111" i="9"/>
  <c r="E111" i="9"/>
  <c r="D111" i="9"/>
  <c r="C111" i="9"/>
  <c r="F110" i="9"/>
  <c r="E110" i="9"/>
  <c r="D110" i="9"/>
  <c r="A109" i="9"/>
  <c r="G98" i="9"/>
  <c r="F98" i="9"/>
  <c r="E98" i="9"/>
  <c r="D98" i="9"/>
  <c r="C98" i="9"/>
  <c r="G97" i="9"/>
  <c r="F97" i="9"/>
  <c r="E97" i="9"/>
  <c r="D97" i="9"/>
  <c r="C97" i="9"/>
  <c r="G96" i="9"/>
  <c r="F96" i="9"/>
  <c r="E96" i="9"/>
  <c r="D96" i="9"/>
  <c r="C96" i="9"/>
  <c r="G95" i="9"/>
  <c r="F95" i="9"/>
  <c r="E95" i="9"/>
  <c r="D95" i="9"/>
  <c r="A94" i="9"/>
  <c r="F83" i="9"/>
  <c r="E83" i="9"/>
  <c r="D83" i="9"/>
  <c r="C83" i="9"/>
  <c r="F82" i="9"/>
  <c r="E82" i="9"/>
  <c r="D82" i="9"/>
  <c r="C82" i="9"/>
  <c r="F81" i="9"/>
  <c r="E81" i="9"/>
  <c r="D81" i="9"/>
  <c r="C81" i="9"/>
  <c r="F80" i="9"/>
  <c r="E80" i="9"/>
  <c r="D80" i="9"/>
  <c r="A79" i="9"/>
  <c r="F68" i="9"/>
  <c r="E68" i="9"/>
  <c r="D68" i="9"/>
  <c r="C68" i="9"/>
  <c r="F67" i="9"/>
  <c r="E67" i="9"/>
  <c r="D67" i="9"/>
  <c r="C67" i="9"/>
  <c r="F66" i="9"/>
  <c r="E66" i="9"/>
  <c r="D66" i="9"/>
  <c r="C66" i="9"/>
  <c r="F65" i="9"/>
  <c r="E65" i="9"/>
  <c r="D65" i="9"/>
  <c r="A64" i="9"/>
  <c r="E53" i="9"/>
  <c r="D53" i="9"/>
  <c r="C53" i="9"/>
  <c r="E52" i="9"/>
  <c r="D52" i="9"/>
  <c r="C52" i="9"/>
  <c r="E51" i="9"/>
  <c r="D51" i="9"/>
  <c r="C51" i="9"/>
  <c r="E50" i="9"/>
  <c r="D50" i="9"/>
  <c r="A49" i="9"/>
  <c r="G38" i="9"/>
  <c r="F38" i="9"/>
  <c r="E38" i="9"/>
  <c r="D38" i="9"/>
  <c r="C38" i="9"/>
  <c r="G37" i="9"/>
  <c r="F37" i="9"/>
  <c r="E37" i="9"/>
  <c r="D37" i="9"/>
  <c r="C37" i="9"/>
  <c r="G36" i="9"/>
  <c r="F36" i="9"/>
  <c r="E36" i="9"/>
  <c r="D36" i="9"/>
  <c r="C36" i="9"/>
  <c r="G35" i="9"/>
  <c r="F35" i="9"/>
  <c r="E35" i="9"/>
  <c r="D35" i="9"/>
  <c r="A34" i="9"/>
  <c r="G23" i="9"/>
  <c r="F23" i="9"/>
  <c r="E23" i="9"/>
  <c r="D23" i="9"/>
  <c r="C23" i="9"/>
  <c r="G22" i="9"/>
  <c r="F22" i="9"/>
  <c r="E22" i="9"/>
  <c r="D22" i="9"/>
  <c r="C22" i="9"/>
  <c r="G21" i="9"/>
  <c r="F21" i="9"/>
  <c r="E21" i="9"/>
  <c r="D21" i="9"/>
  <c r="C21" i="9"/>
  <c r="G20" i="9"/>
  <c r="F20" i="9"/>
  <c r="E20" i="9"/>
  <c r="D20" i="9"/>
  <c r="A19" i="9"/>
  <c r="G9" i="9"/>
  <c r="F9" i="9"/>
  <c r="E9" i="9"/>
  <c r="D9" i="9"/>
  <c r="C9" i="9"/>
  <c r="G8" i="9"/>
  <c r="F8" i="9"/>
  <c r="E8" i="9"/>
  <c r="D8" i="9"/>
  <c r="C8" i="9"/>
  <c r="G7" i="9"/>
  <c r="F7" i="9"/>
  <c r="E7" i="9"/>
  <c r="D7" i="9"/>
  <c r="C7" i="9"/>
  <c r="G6" i="9"/>
  <c r="F6" i="9"/>
  <c r="E6" i="9"/>
  <c r="D6" i="9"/>
  <c r="A5" i="9"/>
  <c r="F114" i="8"/>
  <c r="E114" i="8"/>
  <c r="D114" i="8"/>
  <c r="C114" i="8"/>
  <c r="F113" i="8"/>
  <c r="E113" i="8"/>
  <c r="D113" i="8"/>
  <c r="C113" i="8"/>
  <c r="F112" i="8"/>
  <c r="E112" i="8"/>
  <c r="D112" i="8"/>
  <c r="C112" i="8"/>
  <c r="F111" i="8"/>
  <c r="E111" i="8"/>
  <c r="D111" i="8"/>
  <c r="C111" i="8"/>
  <c r="F110" i="8"/>
  <c r="E110" i="8"/>
  <c r="D110" i="8"/>
  <c r="F84" i="8"/>
  <c r="E84" i="8"/>
  <c r="D84" i="8"/>
  <c r="C84" i="8"/>
  <c r="F83" i="8"/>
  <c r="E83" i="8"/>
  <c r="D83" i="8"/>
  <c r="C83" i="8"/>
  <c r="F82" i="8"/>
  <c r="E82" i="8"/>
  <c r="D82" i="8"/>
  <c r="C82" i="8"/>
  <c r="F81" i="8"/>
  <c r="E81" i="8"/>
  <c r="D81" i="8"/>
  <c r="C81" i="8"/>
  <c r="F80" i="8"/>
  <c r="E80" i="8"/>
  <c r="D80" i="8"/>
  <c r="F69" i="8"/>
  <c r="E69" i="8"/>
  <c r="D69" i="8"/>
  <c r="C69" i="8"/>
  <c r="F68" i="8"/>
  <c r="E68" i="8"/>
  <c r="D68" i="8"/>
  <c r="C68" i="8"/>
  <c r="F67" i="8"/>
  <c r="E67" i="8"/>
  <c r="D67" i="8"/>
  <c r="C67" i="8"/>
  <c r="F66" i="8"/>
  <c r="E66" i="8"/>
  <c r="D66" i="8"/>
  <c r="C66" i="8"/>
  <c r="F65" i="8"/>
  <c r="E65" i="8"/>
  <c r="D65" i="8"/>
  <c r="E54" i="8"/>
  <c r="D54" i="8"/>
  <c r="C54" i="8"/>
  <c r="E53" i="8"/>
  <c r="D53" i="8"/>
  <c r="C53" i="8"/>
  <c r="E52" i="8"/>
  <c r="D52" i="8"/>
  <c r="C52" i="8"/>
  <c r="E51" i="8"/>
  <c r="D51" i="8"/>
  <c r="C51" i="8"/>
  <c r="E50" i="8"/>
  <c r="D50" i="8"/>
  <c r="G129" i="8"/>
  <c r="F129" i="8"/>
  <c r="E129" i="8"/>
  <c r="D129" i="8"/>
  <c r="C129" i="8"/>
  <c r="G128" i="8"/>
  <c r="F128" i="8"/>
  <c r="E128" i="8"/>
  <c r="D128" i="8"/>
  <c r="C128" i="8"/>
  <c r="G127" i="8"/>
  <c r="F127" i="8"/>
  <c r="E127" i="8"/>
  <c r="D127" i="8"/>
  <c r="C127" i="8"/>
  <c r="G126" i="8"/>
  <c r="F126" i="8"/>
  <c r="E126" i="8"/>
  <c r="D126" i="8"/>
  <c r="C126" i="8"/>
  <c r="G125" i="8"/>
  <c r="F125" i="8"/>
  <c r="E125" i="8"/>
  <c r="D125" i="8"/>
  <c r="G99" i="8"/>
  <c r="F99" i="8"/>
  <c r="E99" i="8"/>
  <c r="D99" i="8"/>
  <c r="C99" i="8"/>
  <c r="G98" i="8"/>
  <c r="F98" i="8"/>
  <c r="E98" i="8"/>
  <c r="D98" i="8"/>
  <c r="C98" i="8"/>
  <c r="G97" i="8"/>
  <c r="F97" i="8"/>
  <c r="E97" i="8"/>
  <c r="D97" i="8"/>
  <c r="C97" i="8"/>
  <c r="G96" i="8"/>
  <c r="F96" i="8"/>
  <c r="E96" i="8"/>
  <c r="D96" i="8"/>
  <c r="C96" i="8"/>
  <c r="G95" i="8"/>
  <c r="F95" i="8"/>
  <c r="E95" i="8"/>
  <c r="D95" i="8"/>
  <c r="G39" i="8"/>
  <c r="F39" i="8"/>
  <c r="E39" i="8"/>
  <c r="D39" i="8"/>
  <c r="C39" i="8"/>
  <c r="G38" i="8"/>
  <c r="F38" i="8"/>
  <c r="E38" i="8"/>
  <c r="D38" i="8"/>
  <c r="C38" i="8"/>
  <c r="G37" i="8"/>
  <c r="F37" i="8"/>
  <c r="E37" i="8"/>
  <c r="D37" i="8"/>
  <c r="C37" i="8"/>
  <c r="G36" i="8"/>
  <c r="F36" i="8"/>
  <c r="E36" i="8"/>
  <c r="D36" i="8"/>
  <c r="C36" i="8"/>
  <c r="G35" i="8"/>
  <c r="F35" i="8"/>
  <c r="E35" i="8"/>
  <c r="D35" i="8"/>
  <c r="G24" i="8"/>
  <c r="F24" i="8"/>
  <c r="E24" i="8"/>
  <c r="D24" i="8"/>
  <c r="C24" i="8"/>
  <c r="G23" i="8"/>
  <c r="F23" i="8"/>
  <c r="E23" i="8"/>
  <c r="D23" i="8"/>
  <c r="C23" i="8"/>
  <c r="G22" i="8"/>
  <c r="F22" i="8"/>
  <c r="E22" i="8"/>
  <c r="D22" i="8"/>
  <c r="C22" i="8"/>
  <c r="G21" i="8"/>
  <c r="F21" i="8"/>
  <c r="E21" i="8"/>
  <c r="D21" i="8"/>
  <c r="C21" i="8"/>
  <c r="G20" i="8"/>
  <c r="F20" i="8"/>
  <c r="E20" i="8"/>
  <c r="D20" i="8"/>
  <c r="G6" i="8"/>
  <c r="F6" i="8"/>
  <c r="E6" i="8"/>
  <c r="D6" i="8"/>
  <c r="G10" i="8"/>
  <c r="G9" i="8"/>
  <c r="G8" i="8"/>
  <c r="G7" i="8"/>
  <c r="F10" i="8"/>
  <c r="F9" i="8"/>
  <c r="F8" i="8"/>
  <c r="F7" i="8"/>
  <c r="E10" i="8"/>
  <c r="E9" i="8"/>
  <c r="E8" i="8"/>
  <c r="E7" i="8"/>
  <c r="D10" i="8"/>
  <c r="D9" i="8"/>
  <c r="D8" i="8"/>
  <c r="D7" i="8"/>
  <c r="C10" i="8"/>
  <c r="C9" i="8"/>
  <c r="C8" i="8"/>
  <c r="C7" i="8"/>
  <c r="A124" i="8"/>
  <c r="A109" i="8"/>
  <c r="A94" i="8"/>
  <c r="A79" i="8"/>
  <c r="A64" i="8"/>
  <c r="A49" i="8"/>
  <c r="A34" i="8"/>
  <c r="A19" i="8"/>
  <c r="A5" i="8"/>
  <c r="G128" i="7"/>
  <c r="F128" i="7"/>
  <c r="E128" i="7"/>
  <c r="D128" i="7"/>
  <c r="C128" i="7"/>
  <c r="G127" i="7"/>
  <c r="F127" i="7"/>
  <c r="E127" i="7"/>
  <c r="D127" i="7"/>
  <c r="C127" i="7"/>
  <c r="G126" i="7"/>
  <c r="F126" i="7"/>
  <c r="E126" i="7"/>
  <c r="D126" i="7"/>
  <c r="C126" i="7"/>
  <c r="G125" i="7"/>
  <c r="F125" i="7"/>
  <c r="E125" i="7"/>
  <c r="D125" i="7"/>
  <c r="A124" i="7"/>
  <c r="F113" i="7"/>
  <c r="E113" i="7"/>
  <c r="D113" i="7"/>
  <c r="C113" i="7"/>
  <c r="F112" i="7"/>
  <c r="E112" i="7"/>
  <c r="D112" i="7"/>
  <c r="C112" i="7"/>
  <c r="F111" i="7"/>
  <c r="E111" i="7"/>
  <c r="D111" i="7"/>
  <c r="C111" i="7"/>
  <c r="F110" i="7"/>
  <c r="E110" i="7"/>
  <c r="D110" i="7"/>
  <c r="A109" i="7"/>
  <c r="G98" i="7"/>
  <c r="F98" i="7"/>
  <c r="E98" i="7"/>
  <c r="D98" i="7"/>
  <c r="C98" i="7"/>
  <c r="G97" i="7"/>
  <c r="F97" i="7"/>
  <c r="E97" i="7"/>
  <c r="D97" i="7"/>
  <c r="C97" i="7"/>
  <c r="G96" i="7"/>
  <c r="F96" i="7"/>
  <c r="E96" i="7"/>
  <c r="D96" i="7"/>
  <c r="C96" i="7"/>
  <c r="G95" i="7"/>
  <c r="F95" i="7"/>
  <c r="E95" i="7"/>
  <c r="D95" i="7"/>
  <c r="A94" i="7"/>
  <c r="F83" i="7"/>
  <c r="E83" i="7"/>
  <c r="D83" i="7"/>
  <c r="C83" i="7"/>
  <c r="F82" i="7"/>
  <c r="E82" i="7"/>
  <c r="D82" i="7"/>
  <c r="C82" i="7"/>
  <c r="F81" i="7"/>
  <c r="E81" i="7"/>
  <c r="D81" i="7"/>
  <c r="C81" i="7"/>
  <c r="F80" i="7"/>
  <c r="E80" i="7"/>
  <c r="D80" i="7"/>
  <c r="A79" i="7"/>
  <c r="F68" i="7"/>
  <c r="E68" i="7"/>
  <c r="D68" i="7"/>
  <c r="C68" i="7"/>
  <c r="F67" i="7"/>
  <c r="E67" i="7"/>
  <c r="D67" i="7"/>
  <c r="C67" i="7"/>
  <c r="F66" i="7"/>
  <c r="E66" i="7"/>
  <c r="D66" i="7"/>
  <c r="C66" i="7"/>
  <c r="F65" i="7"/>
  <c r="E65" i="7"/>
  <c r="D65" i="7"/>
  <c r="A64" i="7"/>
  <c r="E53" i="7"/>
  <c r="D53" i="7"/>
  <c r="C53" i="7"/>
  <c r="E52" i="7"/>
  <c r="D52" i="7"/>
  <c r="C52" i="7"/>
  <c r="E51" i="7"/>
  <c r="D51" i="7"/>
  <c r="C51" i="7"/>
  <c r="E50" i="7"/>
  <c r="D50" i="7"/>
  <c r="A49" i="7"/>
  <c r="G38" i="7"/>
  <c r="F38" i="7"/>
  <c r="E38" i="7"/>
  <c r="D38" i="7"/>
  <c r="C38" i="7"/>
  <c r="G37" i="7"/>
  <c r="F37" i="7"/>
  <c r="E37" i="7"/>
  <c r="D37" i="7"/>
  <c r="C37" i="7"/>
  <c r="G36" i="7"/>
  <c r="F36" i="7"/>
  <c r="E36" i="7"/>
  <c r="D36" i="7"/>
  <c r="C36" i="7"/>
  <c r="G35" i="7"/>
  <c r="F35" i="7"/>
  <c r="E35" i="7"/>
  <c r="D35" i="7"/>
  <c r="A34" i="7"/>
  <c r="G23" i="7"/>
  <c r="F23" i="7"/>
  <c r="E23" i="7"/>
  <c r="D23" i="7"/>
  <c r="C23" i="7"/>
  <c r="G22" i="7"/>
  <c r="F22" i="7"/>
  <c r="E22" i="7"/>
  <c r="D22" i="7"/>
  <c r="C22" i="7"/>
  <c r="G21" i="7"/>
  <c r="F21" i="7"/>
  <c r="E21" i="7"/>
  <c r="D21" i="7"/>
  <c r="C21" i="7"/>
  <c r="G20" i="7"/>
  <c r="F20" i="7"/>
  <c r="E20" i="7"/>
  <c r="D20" i="7"/>
  <c r="A19" i="7"/>
  <c r="G9" i="7"/>
  <c r="F9" i="7"/>
  <c r="E9" i="7"/>
  <c r="D9" i="7"/>
  <c r="C9" i="7"/>
  <c r="G8" i="7"/>
  <c r="F8" i="7"/>
  <c r="E8" i="7"/>
  <c r="D8" i="7"/>
  <c r="C8" i="7"/>
  <c r="G7" i="7"/>
  <c r="F7" i="7"/>
  <c r="E7" i="7"/>
  <c r="D7" i="7"/>
  <c r="C7" i="7"/>
  <c r="G6" i="7"/>
  <c r="F6" i="7"/>
  <c r="E6" i="7"/>
  <c r="D6" i="7"/>
  <c r="A5" i="7"/>
  <c r="G129" i="6"/>
  <c r="F129" i="6"/>
  <c r="E129" i="6"/>
  <c r="D129" i="6"/>
  <c r="C129" i="6"/>
  <c r="G128" i="6"/>
  <c r="F128" i="6"/>
  <c r="E128" i="6"/>
  <c r="D128" i="6"/>
  <c r="C128" i="6"/>
  <c r="G127" i="6"/>
  <c r="F127" i="6"/>
  <c r="E127" i="6"/>
  <c r="D127" i="6"/>
  <c r="C127" i="6"/>
  <c r="G126" i="6"/>
  <c r="F126" i="6"/>
  <c r="E126" i="6"/>
  <c r="D126" i="6"/>
  <c r="A125" i="6"/>
  <c r="F114" i="6"/>
  <c r="E114" i="6"/>
  <c r="D114" i="6"/>
  <c r="C114" i="6"/>
  <c r="F113" i="6"/>
  <c r="E113" i="6"/>
  <c r="D113" i="6"/>
  <c r="C113" i="6"/>
  <c r="F112" i="6"/>
  <c r="E112" i="6"/>
  <c r="D112" i="6"/>
  <c r="C112" i="6"/>
  <c r="F111" i="6"/>
  <c r="E111" i="6"/>
  <c r="D111" i="6"/>
  <c r="A110" i="6"/>
  <c r="G99" i="6"/>
  <c r="F99" i="6"/>
  <c r="E99" i="6"/>
  <c r="D99" i="6"/>
  <c r="C99" i="6"/>
  <c r="G98" i="6"/>
  <c r="F98" i="6"/>
  <c r="E98" i="6"/>
  <c r="D98" i="6"/>
  <c r="C98" i="6"/>
  <c r="G97" i="6"/>
  <c r="F97" i="6"/>
  <c r="E97" i="6"/>
  <c r="D97" i="6"/>
  <c r="C97" i="6"/>
  <c r="G96" i="6"/>
  <c r="F96" i="6"/>
  <c r="E96" i="6"/>
  <c r="D96" i="6"/>
  <c r="A95" i="6"/>
  <c r="F84" i="6"/>
  <c r="E84" i="6"/>
  <c r="D84" i="6"/>
  <c r="C84" i="6"/>
  <c r="F83" i="6"/>
  <c r="E83" i="6"/>
  <c r="D83" i="6"/>
  <c r="C83" i="6"/>
  <c r="F82" i="6"/>
  <c r="E82" i="6"/>
  <c r="D82" i="6"/>
  <c r="C82" i="6"/>
  <c r="F81" i="6"/>
  <c r="E81" i="6"/>
  <c r="D81" i="6"/>
  <c r="A80" i="6"/>
  <c r="F69" i="6"/>
  <c r="E69" i="6"/>
  <c r="D69" i="6"/>
  <c r="C69" i="6"/>
  <c r="F68" i="6"/>
  <c r="E68" i="6"/>
  <c r="D68" i="6"/>
  <c r="C68" i="6"/>
  <c r="F67" i="6"/>
  <c r="E67" i="6"/>
  <c r="D67" i="6"/>
  <c r="C67" i="6"/>
  <c r="F66" i="6"/>
  <c r="E66" i="6"/>
  <c r="D66" i="6"/>
  <c r="A65" i="6"/>
  <c r="E54" i="6"/>
  <c r="D54" i="6"/>
  <c r="C54" i="6"/>
  <c r="E53" i="6"/>
  <c r="D53" i="6"/>
  <c r="C53" i="6"/>
  <c r="E52" i="6"/>
  <c r="D52" i="6"/>
  <c r="C52" i="6"/>
  <c r="E51" i="6"/>
  <c r="D51" i="6"/>
  <c r="A50" i="6"/>
  <c r="G39" i="6"/>
  <c r="F39" i="6"/>
  <c r="E39" i="6"/>
  <c r="D39" i="6"/>
  <c r="C39" i="6"/>
  <c r="G38" i="6"/>
  <c r="F38" i="6"/>
  <c r="E38" i="6"/>
  <c r="D38" i="6"/>
  <c r="C38" i="6"/>
  <c r="G37" i="6"/>
  <c r="F37" i="6"/>
  <c r="E37" i="6"/>
  <c r="D37" i="6"/>
  <c r="C37" i="6"/>
  <c r="G36" i="6"/>
  <c r="F36" i="6"/>
  <c r="E36" i="6"/>
  <c r="D36" i="6"/>
  <c r="A35" i="6"/>
  <c r="G24" i="6"/>
  <c r="F24" i="6"/>
  <c r="E24" i="6"/>
  <c r="D24" i="6"/>
  <c r="C24" i="6"/>
  <c r="G23" i="6"/>
  <c r="F23" i="6"/>
  <c r="E23" i="6"/>
  <c r="D23" i="6"/>
  <c r="C23" i="6"/>
  <c r="G22" i="6"/>
  <c r="F22" i="6"/>
  <c r="E22" i="6"/>
  <c r="D22" i="6"/>
  <c r="C22" i="6"/>
  <c r="G21" i="6"/>
  <c r="F21" i="6"/>
  <c r="E21" i="6"/>
  <c r="D21" i="6"/>
  <c r="A20" i="6"/>
  <c r="G10" i="6"/>
  <c r="F10" i="6"/>
  <c r="E10" i="6"/>
  <c r="D10" i="6"/>
  <c r="C10" i="6"/>
  <c r="G9" i="6"/>
  <c r="F9" i="6"/>
  <c r="E9" i="6"/>
  <c r="D9" i="6"/>
  <c r="C9" i="6"/>
  <c r="G8" i="6"/>
  <c r="F8" i="6"/>
  <c r="E8" i="6"/>
  <c r="D8" i="6"/>
  <c r="C8" i="6"/>
  <c r="G7" i="6"/>
  <c r="F7" i="6"/>
  <c r="E7" i="6"/>
  <c r="D7" i="6"/>
  <c r="A6" i="6"/>
  <c r="G128" i="5"/>
  <c r="F128" i="5"/>
  <c r="E128" i="5"/>
  <c r="D128" i="5"/>
  <c r="C128" i="5"/>
  <c r="G127" i="5"/>
  <c r="F127" i="5"/>
  <c r="E127" i="5"/>
  <c r="D127" i="5"/>
  <c r="C127" i="5"/>
  <c r="G126" i="5"/>
  <c r="F126" i="5"/>
  <c r="E126" i="5"/>
  <c r="D126" i="5"/>
  <c r="C126" i="5"/>
  <c r="G125" i="5"/>
  <c r="F125" i="5"/>
  <c r="E125" i="5"/>
  <c r="D125" i="5"/>
  <c r="A124" i="5"/>
  <c r="F113" i="5"/>
  <c r="E113" i="5"/>
  <c r="D113" i="5"/>
  <c r="C113" i="5"/>
  <c r="F112" i="5"/>
  <c r="E112" i="5"/>
  <c r="D112" i="5"/>
  <c r="C112" i="5"/>
  <c r="F111" i="5"/>
  <c r="E111" i="5"/>
  <c r="D111" i="5"/>
  <c r="C111" i="5"/>
  <c r="F110" i="5"/>
  <c r="E110" i="5"/>
  <c r="D110" i="5"/>
  <c r="A109" i="5"/>
  <c r="G98" i="5"/>
  <c r="F98" i="5"/>
  <c r="E98" i="5"/>
  <c r="D98" i="5"/>
  <c r="C98" i="5"/>
  <c r="G97" i="5"/>
  <c r="F97" i="5"/>
  <c r="E97" i="5"/>
  <c r="D97" i="5"/>
  <c r="C97" i="5"/>
  <c r="G96" i="5"/>
  <c r="F96" i="5"/>
  <c r="E96" i="5"/>
  <c r="D96" i="5"/>
  <c r="C96" i="5"/>
  <c r="G95" i="5"/>
  <c r="F95" i="5"/>
  <c r="E95" i="5"/>
  <c r="D95" i="5"/>
  <c r="A94" i="5"/>
  <c r="F83" i="5"/>
  <c r="E83" i="5"/>
  <c r="D83" i="5"/>
  <c r="C83" i="5"/>
  <c r="F82" i="5"/>
  <c r="E82" i="5"/>
  <c r="D82" i="5"/>
  <c r="C82" i="5"/>
  <c r="F81" i="5"/>
  <c r="E81" i="5"/>
  <c r="D81" i="5"/>
  <c r="C81" i="5"/>
  <c r="F80" i="5"/>
  <c r="E80" i="5"/>
  <c r="D80" i="5"/>
  <c r="A79" i="5"/>
  <c r="F68" i="5"/>
  <c r="E68" i="5"/>
  <c r="D68" i="5"/>
  <c r="C68" i="5"/>
  <c r="F67" i="5"/>
  <c r="E67" i="5"/>
  <c r="D67" i="5"/>
  <c r="C67" i="5"/>
  <c r="F66" i="5"/>
  <c r="E66" i="5"/>
  <c r="D66" i="5"/>
  <c r="C66" i="5"/>
  <c r="F65" i="5"/>
  <c r="E65" i="5"/>
  <c r="D65" i="5"/>
  <c r="A64" i="5"/>
  <c r="E53" i="5"/>
  <c r="D53" i="5"/>
  <c r="C53" i="5"/>
  <c r="E52" i="5"/>
  <c r="D52" i="5"/>
  <c r="C52" i="5"/>
  <c r="E51" i="5"/>
  <c r="D51" i="5"/>
  <c r="C51" i="5"/>
  <c r="E50" i="5"/>
  <c r="D50" i="5"/>
  <c r="A49" i="5"/>
  <c r="G38" i="5"/>
  <c r="F38" i="5"/>
  <c r="E38" i="5"/>
  <c r="D38" i="5"/>
  <c r="C38" i="5"/>
  <c r="G37" i="5"/>
  <c r="F37" i="5"/>
  <c r="E37" i="5"/>
  <c r="D37" i="5"/>
  <c r="C37" i="5"/>
  <c r="G36" i="5"/>
  <c r="F36" i="5"/>
  <c r="E36" i="5"/>
  <c r="D36" i="5"/>
  <c r="C36" i="5"/>
  <c r="G35" i="5"/>
  <c r="F35" i="5"/>
  <c r="E35" i="5"/>
  <c r="D35" i="5"/>
  <c r="A34" i="5"/>
  <c r="G23" i="5"/>
  <c r="F23" i="5"/>
  <c r="E23" i="5"/>
  <c r="D23" i="5"/>
  <c r="C23" i="5"/>
  <c r="G22" i="5"/>
  <c r="F22" i="5"/>
  <c r="E22" i="5"/>
  <c r="D22" i="5"/>
  <c r="C22" i="5"/>
  <c r="G21" i="5"/>
  <c r="F21" i="5"/>
  <c r="E21" i="5"/>
  <c r="D21" i="5"/>
  <c r="C21" i="5"/>
  <c r="G20" i="5"/>
  <c r="F20" i="5"/>
  <c r="E20" i="5"/>
  <c r="D20" i="5"/>
  <c r="A19" i="5"/>
  <c r="G9" i="5"/>
  <c r="F9" i="5"/>
  <c r="E9" i="5"/>
  <c r="D9" i="5"/>
  <c r="C9" i="5"/>
  <c r="G8" i="5"/>
  <c r="F8" i="5"/>
  <c r="E8" i="5"/>
  <c r="D8" i="5"/>
  <c r="C8" i="5"/>
  <c r="G7" i="5"/>
  <c r="F7" i="5"/>
  <c r="E7" i="5"/>
  <c r="D7" i="5"/>
  <c r="C7" i="5"/>
  <c r="G6" i="5"/>
  <c r="F6" i="5"/>
  <c r="E6" i="5"/>
  <c r="D6" i="5"/>
  <c r="A5" i="5"/>
  <c r="G128" i="4"/>
  <c r="F128" i="4"/>
  <c r="E128" i="4"/>
  <c r="D128" i="4"/>
  <c r="C128" i="4"/>
  <c r="G127" i="4"/>
  <c r="F127" i="4"/>
  <c r="E127" i="4"/>
  <c r="D127" i="4"/>
  <c r="C127" i="4"/>
  <c r="G126" i="4"/>
  <c r="F126" i="4"/>
  <c r="E126" i="4"/>
  <c r="D126" i="4"/>
  <c r="C126" i="4"/>
  <c r="G125" i="4"/>
  <c r="F125" i="4"/>
  <c r="E125" i="4"/>
  <c r="D125" i="4"/>
  <c r="A124" i="4"/>
  <c r="F113" i="4"/>
  <c r="E113" i="4"/>
  <c r="D113" i="4"/>
  <c r="C113" i="4"/>
  <c r="F112" i="4"/>
  <c r="E112" i="4"/>
  <c r="D112" i="4"/>
  <c r="C112" i="4"/>
  <c r="F111" i="4"/>
  <c r="E111" i="4"/>
  <c r="D111" i="4"/>
  <c r="C111" i="4"/>
  <c r="F110" i="4"/>
  <c r="E110" i="4"/>
  <c r="D110" i="4"/>
  <c r="A109" i="4"/>
  <c r="G98" i="4"/>
  <c r="F98" i="4"/>
  <c r="E98" i="4"/>
  <c r="D98" i="4"/>
  <c r="C98" i="4"/>
  <c r="G97" i="4"/>
  <c r="F97" i="4"/>
  <c r="E97" i="4"/>
  <c r="D97" i="4"/>
  <c r="C97" i="4"/>
  <c r="G96" i="4"/>
  <c r="F96" i="4"/>
  <c r="E96" i="4"/>
  <c r="D96" i="4"/>
  <c r="C96" i="4"/>
  <c r="G95" i="4"/>
  <c r="F95" i="4"/>
  <c r="E95" i="4"/>
  <c r="D95" i="4"/>
  <c r="A94" i="4"/>
  <c r="F83" i="4"/>
  <c r="E83" i="4"/>
  <c r="D83" i="4"/>
  <c r="C83" i="4"/>
  <c r="F82" i="4"/>
  <c r="E82" i="4"/>
  <c r="D82" i="4"/>
  <c r="C82" i="4"/>
  <c r="F81" i="4"/>
  <c r="E81" i="4"/>
  <c r="D81" i="4"/>
  <c r="C81" i="4"/>
  <c r="F80" i="4"/>
  <c r="E80" i="4"/>
  <c r="D80" i="4"/>
  <c r="A79" i="4"/>
  <c r="F68" i="4"/>
  <c r="E68" i="4"/>
  <c r="D68" i="4"/>
  <c r="C68" i="4"/>
  <c r="F67" i="4"/>
  <c r="E67" i="4"/>
  <c r="D67" i="4"/>
  <c r="C67" i="4"/>
  <c r="F66" i="4"/>
  <c r="E66" i="4"/>
  <c r="D66" i="4"/>
  <c r="C66" i="4"/>
  <c r="F65" i="4"/>
  <c r="E65" i="4"/>
  <c r="D65" i="4"/>
  <c r="A64" i="4"/>
  <c r="E53" i="4"/>
  <c r="D53" i="4"/>
  <c r="C53" i="4"/>
  <c r="E52" i="4"/>
  <c r="D52" i="4"/>
  <c r="C52" i="4"/>
  <c r="E51" i="4"/>
  <c r="D51" i="4"/>
  <c r="C51" i="4"/>
  <c r="E50" i="4"/>
  <c r="D50" i="4"/>
  <c r="A49" i="4"/>
  <c r="G38" i="4"/>
  <c r="F38" i="4"/>
  <c r="E38" i="4"/>
  <c r="D38" i="4"/>
  <c r="C38" i="4"/>
  <c r="G37" i="4"/>
  <c r="F37" i="4"/>
  <c r="E37" i="4"/>
  <c r="D37" i="4"/>
  <c r="C37" i="4"/>
  <c r="G36" i="4"/>
  <c r="F36" i="4"/>
  <c r="E36" i="4"/>
  <c r="D36" i="4"/>
  <c r="C36" i="4"/>
  <c r="G35" i="4"/>
  <c r="F35" i="4"/>
  <c r="E35" i="4"/>
  <c r="D35" i="4"/>
  <c r="A34" i="4"/>
  <c r="G23" i="4"/>
  <c r="F23" i="4"/>
  <c r="E23" i="4"/>
  <c r="D23" i="4"/>
  <c r="C23" i="4"/>
  <c r="G22" i="4"/>
  <c r="F22" i="4"/>
  <c r="E22" i="4"/>
  <c r="D22" i="4"/>
  <c r="C22" i="4"/>
  <c r="G21" i="4"/>
  <c r="F21" i="4"/>
  <c r="E21" i="4"/>
  <c r="D21" i="4"/>
  <c r="C21" i="4"/>
  <c r="G20" i="4"/>
  <c r="F20" i="4"/>
  <c r="E20" i="4"/>
  <c r="D20" i="4"/>
  <c r="A19" i="4"/>
  <c r="G9" i="4"/>
  <c r="F9" i="4"/>
  <c r="E9" i="4"/>
  <c r="D9" i="4"/>
  <c r="C9" i="4"/>
  <c r="G8" i="4"/>
  <c r="F8" i="4"/>
  <c r="E8" i="4"/>
  <c r="D8" i="4"/>
  <c r="C8" i="4"/>
  <c r="G7" i="4"/>
  <c r="F7" i="4"/>
  <c r="E7" i="4"/>
  <c r="D7" i="4"/>
  <c r="C7" i="4"/>
  <c r="G6" i="4"/>
  <c r="F6" i="4"/>
  <c r="E6" i="4"/>
  <c r="D6" i="4"/>
  <c r="A5" i="4"/>
  <c r="G128" i="3"/>
  <c r="F128" i="3"/>
  <c r="E128" i="3"/>
  <c r="D128" i="3"/>
  <c r="C128" i="3"/>
  <c r="G127" i="3"/>
  <c r="F127" i="3"/>
  <c r="E127" i="3"/>
  <c r="D127" i="3"/>
  <c r="C127" i="3"/>
  <c r="G126" i="3"/>
  <c r="F126" i="3"/>
  <c r="E126" i="3"/>
  <c r="D126" i="3"/>
  <c r="C126" i="3"/>
  <c r="G125" i="3"/>
  <c r="F125" i="3"/>
  <c r="E125" i="3"/>
  <c r="D125" i="3"/>
  <c r="A124" i="3"/>
  <c r="F113" i="3"/>
  <c r="E113" i="3"/>
  <c r="D113" i="3"/>
  <c r="C113" i="3"/>
  <c r="F112" i="3"/>
  <c r="E112" i="3"/>
  <c r="D112" i="3"/>
  <c r="C112" i="3"/>
  <c r="F111" i="3"/>
  <c r="E111" i="3"/>
  <c r="D111" i="3"/>
  <c r="C111" i="3"/>
  <c r="F110" i="3"/>
  <c r="E110" i="3"/>
  <c r="D110" i="3"/>
  <c r="A109" i="3"/>
  <c r="G98" i="3"/>
  <c r="F98" i="3"/>
  <c r="E98" i="3"/>
  <c r="D98" i="3"/>
  <c r="C98" i="3"/>
  <c r="G97" i="3"/>
  <c r="F97" i="3"/>
  <c r="E97" i="3"/>
  <c r="D97" i="3"/>
  <c r="C97" i="3"/>
  <c r="G96" i="3"/>
  <c r="F96" i="3"/>
  <c r="E96" i="3"/>
  <c r="D96" i="3"/>
  <c r="C96" i="3"/>
  <c r="G95" i="3"/>
  <c r="F95" i="3"/>
  <c r="E95" i="3"/>
  <c r="D95" i="3"/>
  <c r="A94" i="3"/>
  <c r="F83" i="3"/>
  <c r="E83" i="3"/>
  <c r="D83" i="3"/>
  <c r="C83" i="3"/>
  <c r="F82" i="3"/>
  <c r="E82" i="3"/>
  <c r="D82" i="3"/>
  <c r="C82" i="3"/>
  <c r="F81" i="3"/>
  <c r="E81" i="3"/>
  <c r="D81" i="3"/>
  <c r="C81" i="3"/>
  <c r="F80" i="3"/>
  <c r="E80" i="3"/>
  <c r="D80" i="3"/>
  <c r="A79" i="3"/>
  <c r="F68" i="3"/>
  <c r="E68" i="3"/>
  <c r="D68" i="3"/>
  <c r="C68" i="3"/>
  <c r="F67" i="3"/>
  <c r="E67" i="3"/>
  <c r="D67" i="3"/>
  <c r="C67" i="3"/>
  <c r="F66" i="3"/>
  <c r="E66" i="3"/>
  <c r="D66" i="3"/>
  <c r="C66" i="3"/>
  <c r="F65" i="3"/>
  <c r="E65" i="3"/>
  <c r="D65" i="3"/>
  <c r="A64" i="3"/>
  <c r="E53" i="3"/>
  <c r="D53" i="3"/>
  <c r="C53" i="3"/>
  <c r="E52" i="3"/>
  <c r="D52" i="3"/>
  <c r="C52" i="3"/>
  <c r="E51" i="3"/>
  <c r="D51" i="3"/>
  <c r="C51" i="3"/>
  <c r="E50" i="3"/>
  <c r="D50" i="3"/>
  <c r="A49" i="3"/>
  <c r="G38" i="3"/>
  <c r="F38" i="3"/>
  <c r="E38" i="3"/>
  <c r="D38" i="3"/>
  <c r="C38" i="3"/>
  <c r="G37" i="3"/>
  <c r="F37" i="3"/>
  <c r="E37" i="3"/>
  <c r="D37" i="3"/>
  <c r="C37" i="3"/>
  <c r="G36" i="3"/>
  <c r="F36" i="3"/>
  <c r="E36" i="3"/>
  <c r="D36" i="3"/>
  <c r="C36" i="3"/>
  <c r="G35" i="3"/>
  <c r="F35" i="3"/>
  <c r="E35" i="3"/>
  <c r="D35" i="3"/>
  <c r="A34" i="3"/>
  <c r="G23" i="3"/>
  <c r="F23" i="3"/>
  <c r="E23" i="3"/>
  <c r="D23" i="3"/>
  <c r="C23" i="3"/>
  <c r="G22" i="3"/>
  <c r="F22" i="3"/>
  <c r="E22" i="3"/>
  <c r="D22" i="3"/>
  <c r="C22" i="3"/>
  <c r="G21" i="3"/>
  <c r="F21" i="3"/>
  <c r="E21" i="3"/>
  <c r="D21" i="3"/>
  <c r="C21" i="3"/>
  <c r="G20" i="3"/>
  <c r="F20" i="3"/>
  <c r="E20" i="3"/>
  <c r="D20" i="3"/>
  <c r="A19" i="3"/>
  <c r="G9" i="3"/>
  <c r="F9" i="3"/>
  <c r="E9" i="3"/>
  <c r="D9" i="3"/>
  <c r="C9" i="3"/>
  <c r="G8" i="3"/>
  <c r="F8" i="3"/>
  <c r="E8" i="3"/>
  <c r="D8" i="3"/>
  <c r="C8" i="3"/>
  <c r="G7" i="3"/>
  <c r="F7" i="3"/>
  <c r="E7" i="3"/>
  <c r="D7" i="3"/>
  <c r="C7" i="3"/>
  <c r="G6" i="3"/>
  <c r="F6" i="3"/>
  <c r="E6" i="3"/>
  <c r="D6" i="3"/>
  <c r="A5" i="3"/>
  <c r="G128" i="2"/>
  <c r="F128" i="2"/>
  <c r="E128" i="2"/>
  <c r="D128" i="2"/>
  <c r="C128" i="2"/>
  <c r="G127" i="2"/>
  <c r="F127" i="2"/>
  <c r="E127" i="2"/>
  <c r="D127" i="2"/>
  <c r="C127" i="2"/>
  <c r="G126" i="2"/>
  <c r="F126" i="2"/>
  <c r="E126" i="2"/>
  <c r="D126" i="2"/>
  <c r="C126" i="2"/>
  <c r="G125" i="2"/>
  <c r="F125" i="2"/>
  <c r="E125" i="2"/>
  <c r="D125" i="2"/>
  <c r="A124" i="2"/>
  <c r="F113" i="2"/>
  <c r="E113" i="2"/>
  <c r="D113" i="2"/>
  <c r="C113" i="2"/>
  <c r="F112" i="2"/>
  <c r="E112" i="2"/>
  <c r="D112" i="2"/>
  <c r="C112" i="2"/>
  <c r="F111" i="2"/>
  <c r="E111" i="2"/>
  <c r="D111" i="2"/>
  <c r="C111" i="2"/>
  <c r="F110" i="2"/>
  <c r="E110" i="2"/>
  <c r="D110" i="2"/>
  <c r="A109" i="2"/>
  <c r="G98" i="2"/>
  <c r="F98" i="2"/>
  <c r="E98" i="2"/>
  <c r="D98" i="2"/>
  <c r="C98" i="2"/>
  <c r="G97" i="2"/>
  <c r="F97" i="2"/>
  <c r="E97" i="2"/>
  <c r="D97" i="2"/>
  <c r="C97" i="2"/>
  <c r="G96" i="2"/>
  <c r="F96" i="2"/>
  <c r="E96" i="2"/>
  <c r="D96" i="2"/>
  <c r="C96" i="2"/>
  <c r="G95" i="2"/>
  <c r="F95" i="2"/>
  <c r="E95" i="2"/>
  <c r="D95" i="2"/>
  <c r="A94" i="2"/>
  <c r="F83" i="2"/>
  <c r="E83" i="2"/>
  <c r="D83" i="2"/>
  <c r="C83" i="2"/>
  <c r="F82" i="2"/>
  <c r="E82" i="2"/>
  <c r="D82" i="2"/>
  <c r="C82" i="2"/>
  <c r="F81" i="2"/>
  <c r="E81" i="2"/>
  <c r="D81" i="2"/>
  <c r="C81" i="2"/>
  <c r="F80" i="2"/>
  <c r="E80" i="2"/>
  <c r="D80" i="2"/>
  <c r="A79" i="2"/>
  <c r="F68" i="2"/>
  <c r="E68" i="2"/>
  <c r="D68" i="2"/>
  <c r="C68" i="2"/>
  <c r="F67" i="2"/>
  <c r="E67" i="2"/>
  <c r="D67" i="2"/>
  <c r="C67" i="2"/>
  <c r="F66" i="2"/>
  <c r="E66" i="2"/>
  <c r="D66" i="2"/>
  <c r="C66" i="2"/>
  <c r="F65" i="2"/>
  <c r="E65" i="2"/>
  <c r="D65" i="2"/>
  <c r="A64" i="2"/>
  <c r="E53" i="2"/>
  <c r="D53" i="2"/>
  <c r="C53" i="2"/>
  <c r="E52" i="2"/>
  <c r="D52" i="2"/>
  <c r="C52" i="2"/>
  <c r="E51" i="2"/>
  <c r="D51" i="2"/>
  <c r="C51" i="2"/>
  <c r="E50" i="2"/>
  <c r="D50" i="2"/>
  <c r="A49" i="2"/>
  <c r="G38" i="2"/>
  <c r="F38" i="2"/>
  <c r="E38" i="2"/>
  <c r="D38" i="2"/>
  <c r="C38" i="2"/>
  <c r="G37" i="2"/>
  <c r="F37" i="2"/>
  <c r="E37" i="2"/>
  <c r="D37" i="2"/>
  <c r="C37" i="2"/>
  <c r="G36" i="2"/>
  <c r="F36" i="2"/>
  <c r="E36" i="2"/>
  <c r="D36" i="2"/>
  <c r="C36" i="2"/>
  <c r="G35" i="2"/>
  <c r="F35" i="2"/>
  <c r="E35" i="2"/>
  <c r="D35" i="2"/>
  <c r="A34" i="2"/>
  <c r="G23" i="2"/>
  <c r="F23" i="2"/>
  <c r="E23" i="2"/>
  <c r="D23" i="2"/>
  <c r="C23" i="2"/>
  <c r="G22" i="2"/>
  <c r="F22" i="2"/>
  <c r="E22" i="2"/>
  <c r="D22" i="2"/>
  <c r="C22" i="2"/>
  <c r="G21" i="2"/>
  <c r="F21" i="2"/>
  <c r="E21" i="2"/>
  <c r="D21" i="2"/>
  <c r="C21" i="2"/>
  <c r="G20" i="2"/>
  <c r="F20" i="2"/>
  <c r="E20" i="2"/>
  <c r="D20" i="2"/>
  <c r="A19" i="2"/>
  <c r="G9" i="2"/>
  <c r="F9" i="2"/>
  <c r="E9" i="2"/>
  <c r="D9" i="2"/>
  <c r="C9" i="2"/>
  <c r="G8" i="2"/>
  <c r="F8" i="2"/>
  <c r="E8" i="2"/>
  <c r="D8" i="2"/>
  <c r="C8" i="2"/>
  <c r="G7" i="2"/>
  <c r="F7" i="2"/>
  <c r="E7" i="2"/>
  <c r="D7" i="2"/>
  <c r="C7" i="2"/>
  <c r="G6" i="2"/>
  <c r="F6" i="2"/>
  <c r="E6" i="2"/>
  <c r="D6" i="2"/>
  <c r="A5" i="2"/>
  <c r="A124" i="1"/>
  <c r="A109" i="1"/>
  <c r="A94" i="1"/>
  <c r="A79" i="1"/>
  <c r="A64" i="1"/>
  <c r="A49" i="1"/>
  <c r="A34" i="1"/>
  <c r="A19" i="1"/>
  <c r="G128" i="1"/>
  <c r="F128" i="1"/>
  <c r="E128" i="1"/>
  <c r="D128" i="1"/>
  <c r="C128" i="1"/>
  <c r="G127" i="1"/>
  <c r="F127" i="1"/>
  <c r="E127" i="1"/>
  <c r="D127" i="1"/>
  <c r="C127" i="1"/>
  <c r="G126" i="1"/>
  <c r="F126" i="1"/>
  <c r="E126" i="1"/>
  <c r="D126" i="1"/>
  <c r="C126" i="1"/>
  <c r="G125" i="1"/>
  <c r="F125" i="1"/>
  <c r="E125" i="1"/>
  <c r="D125" i="1"/>
  <c r="F113" i="1"/>
  <c r="E113" i="1"/>
  <c r="D113" i="1"/>
  <c r="C113" i="1"/>
  <c r="F112" i="1"/>
  <c r="E112" i="1"/>
  <c r="D112" i="1"/>
  <c r="C112" i="1"/>
  <c r="F111" i="1"/>
  <c r="E111" i="1"/>
  <c r="D111" i="1"/>
  <c r="C111" i="1"/>
  <c r="F110" i="1"/>
  <c r="E110" i="1"/>
  <c r="D110" i="1"/>
  <c r="G98" i="1"/>
  <c r="F98" i="1"/>
  <c r="E98" i="1"/>
  <c r="D98" i="1"/>
  <c r="C98" i="1"/>
  <c r="G97" i="1"/>
  <c r="F97" i="1"/>
  <c r="E97" i="1"/>
  <c r="D97" i="1"/>
  <c r="C97" i="1"/>
  <c r="G96" i="1"/>
  <c r="F96" i="1"/>
  <c r="E96" i="1"/>
  <c r="D96" i="1"/>
  <c r="C96" i="1"/>
  <c r="G95" i="1"/>
  <c r="F95" i="1"/>
  <c r="E95" i="1"/>
  <c r="D95" i="1"/>
  <c r="F83" i="1"/>
  <c r="E83" i="1"/>
  <c r="D83" i="1"/>
  <c r="C83" i="1"/>
  <c r="F82" i="1"/>
  <c r="E82" i="1"/>
  <c r="D82" i="1"/>
  <c r="C82" i="1"/>
  <c r="F81" i="1"/>
  <c r="E81" i="1"/>
  <c r="D81" i="1"/>
  <c r="C81" i="1"/>
  <c r="F80" i="1"/>
  <c r="E80" i="1"/>
  <c r="D80" i="1"/>
  <c r="F68" i="1"/>
  <c r="E68" i="1"/>
  <c r="D68" i="1"/>
  <c r="C68" i="1"/>
  <c r="F67" i="1"/>
  <c r="E67" i="1"/>
  <c r="D67" i="1"/>
  <c r="C67" i="1"/>
  <c r="F66" i="1"/>
  <c r="E66" i="1"/>
  <c r="D66" i="1"/>
  <c r="C66" i="1"/>
  <c r="F65" i="1"/>
  <c r="E65" i="1"/>
  <c r="D65" i="1"/>
  <c r="E53" i="1"/>
  <c r="D53" i="1"/>
  <c r="C53" i="1"/>
  <c r="E52" i="1"/>
  <c r="D52" i="1"/>
  <c r="C52" i="1"/>
  <c r="E51" i="1"/>
  <c r="D51" i="1"/>
  <c r="C51" i="1"/>
  <c r="E50" i="1"/>
  <c r="D50" i="1"/>
  <c r="G38" i="1"/>
  <c r="F38" i="1"/>
  <c r="E38" i="1"/>
  <c r="D38" i="1"/>
  <c r="C38" i="1"/>
  <c r="G37" i="1"/>
  <c r="F37" i="1"/>
  <c r="E37" i="1"/>
  <c r="D37" i="1"/>
  <c r="C37" i="1"/>
  <c r="G36" i="1"/>
  <c r="F36" i="1"/>
  <c r="E36" i="1"/>
  <c r="D36" i="1"/>
  <c r="C36" i="1"/>
  <c r="G35" i="1"/>
  <c r="F35" i="1"/>
  <c r="E35" i="1"/>
  <c r="D35" i="1"/>
  <c r="G23" i="1"/>
  <c r="F23" i="1"/>
  <c r="E23" i="1"/>
  <c r="D23" i="1"/>
  <c r="C23" i="1"/>
  <c r="G22" i="1"/>
  <c r="F22" i="1"/>
  <c r="E22" i="1"/>
  <c r="D22" i="1"/>
  <c r="C22" i="1"/>
  <c r="G21" i="1"/>
  <c r="F21" i="1"/>
  <c r="E21" i="1"/>
  <c r="D21" i="1"/>
  <c r="C21" i="1"/>
  <c r="G20" i="1"/>
  <c r="F20" i="1"/>
  <c r="E20" i="1"/>
  <c r="D20" i="1"/>
  <c r="A5" i="1"/>
  <c r="G9" i="1"/>
  <c r="G8" i="1"/>
  <c r="G7" i="1"/>
  <c r="F9" i="1"/>
  <c r="F8" i="1"/>
  <c r="F7" i="1"/>
  <c r="E9" i="1"/>
  <c r="E8" i="1"/>
  <c r="E7" i="1"/>
  <c r="D9" i="1"/>
  <c r="D8" i="1"/>
  <c r="D7" i="1"/>
  <c r="C9" i="1"/>
  <c r="C8" i="1"/>
  <c r="C7" i="1"/>
  <c r="G6" i="1"/>
  <c r="F6" i="1"/>
  <c r="E6" i="1"/>
  <c r="D6" i="1"/>
  <c r="G78" i="15" l="1"/>
  <c r="G95" i="15"/>
</calcChain>
</file>

<file path=xl/sharedStrings.xml><?xml version="1.0" encoding="utf-8"?>
<sst xmlns="http://schemas.openxmlformats.org/spreadsheetml/2006/main" count="2538" uniqueCount="223">
  <si>
    <t xml:space="preserve">Count </t>
  </si>
  <si>
    <t>Total</t>
  </si>
  <si>
    <t>Democratic Self-ID (initial)</t>
  </si>
  <si>
    <t>Independent Self-ID (initial)</t>
  </si>
  <si>
    <t>Republican Self-ID (initial)</t>
  </si>
  <si>
    <t>All others/not sure</t>
  </si>
  <si>
    <t>NC right to environment safety</t>
  </si>
  <si>
    <t>Strongly support</t>
  </si>
  <si>
    <t>Somewhat support</t>
  </si>
  <si>
    <t>Somewhat oppose</t>
  </si>
  <si>
    <t>Strongly oppose</t>
  </si>
  <si>
    <t>Not sure</t>
  </si>
  <si>
    <t>NC right to environment safety * Collapsed Ideology Crosstabulation</t>
  </si>
  <si>
    <t>Collapsed Ideology</t>
  </si>
  <si>
    <t>Very/Liberal</t>
  </si>
  <si>
    <t>Moderate</t>
  </si>
  <si>
    <t>Very/Conservative</t>
  </si>
  <si>
    <t>NC right to environment safety * Race-Ethnicity Combined Crosstabulation</t>
  </si>
  <si>
    <t>Race-Ethnicity Combined</t>
  </si>
  <si>
    <t>White non-Hispanic</t>
  </si>
  <si>
    <t>Black non-Hispanic</t>
  </si>
  <si>
    <t>Hispanic/Latino (any race)</t>
  </si>
  <si>
    <t>All other races</t>
  </si>
  <si>
    <t>NC right to environment safety * Gender Crosstabulation</t>
  </si>
  <si>
    <t>Gender</t>
  </si>
  <si>
    <t>Male</t>
  </si>
  <si>
    <t>Female</t>
  </si>
  <si>
    <t>NC right to environment safety * Collapsed Generation Cohorts Crosstabulation</t>
  </si>
  <si>
    <t>Collapsed Generation Cohorts</t>
  </si>
  <si>
    <t>Silent &amp; Boomer Generation (born before 1965)</t>
  </si>
  <si>
    <t>Generation X (born 1965-1980)</t>
  </si>
  <si>
    <t>Millennials &amp; Generation Z (born after 1980)</t>
  </si>
  <si>
    <t>NC right to environment safety * Collapsed Education Status Crosstabulation</t>
  </si>
  <si>
    <t>Collapsed Education Status</t>
  </si>
  <si>
    <t>No HS/HS Graduate</t>
  </si>
  <si>
    <t>Some College/2-year degree</t>
  </si>
  <si>
    <t>4-year degree/Post-Graduate Degree</t>
  </si>
  <si>
    <t>NC right to environment safety * NC Region assigned by Zip Code Crosstabulation</t>
  </si>
  <si>
    <t>NC Region assigned by Zip Code</t>
  </si>
  <si>
    <t>Central City</t>
  </si>
  <si>
    <t>Urban Suburb</t>
  </si>
  <si>
    <t>Surrounding Suburban County</t>
  </si>
  <si>
    <t>Rural County</t>
  </si>
  <si>
    <t>NC right to environment safety * Collapsed Political Interest Crosstabulation</t>
  </si>
  <si>
    <t>Collapsed Political Interest</t>
  </si>
  <si>
    <t>Most of the time</t>
  </si>
  <si>
    <t>Some of the time/Only now and then</t>
  </si>
  <si>
    <t>Hardly at all/Don't know</t>
  </si>
  <si>
    <t>NC right to environment safety * Presidential Vote Choice in 2024 (Collapsed) Crosstabulation</t>
  </si>
  <si>
    <t>Presidential Vote Choice in 2024 (Collapsed)</t>
  </si>
  <si>
    <t>Voted for Kamala Harris for President in 2024</t>
  </si>
  <si>
    <t>Voted for Donald Trump for President in 2024</t>
  </si>
  <si>
    <t>Voted for third party candidate in 2024</t>
  </si>
  <si>
    <t>Did not vote for President in 2024</t>
  </si>
  <si>
    <t>Support (strongly/somewhat)</t>
  </si>
  <si>
    <t>Oppose (strongly/somewhat)</t>
  </si>
  <si>
    <t>Overall</t>
  </si>
  <si>
    <t>NC two-stage process support</t>
  </si>
  <si>
    <t>NC two-stage process support * Collapsed Ideology Crosstabulation</t>
  </si>
  <si>
    <t>NC two-stage process support * Race-Ethnicity Combined Crosstabulation</t>
  </si>
  <si>
    <t>NC two-stage process support * Gender Crosstabulation</t>
  </si>
  <si>
    <t>NC two-stage process support * Collapsed Generation Cohorts Crosstabulation</t>
  </si>
  <si>
    <t>NC two-stage process support * Collapsed Education Status Crosstabulation</t>
  </si>
  <si>
    <t>NC two-stage process support * NC Region assigned by Zip Code Crosstabulation</t>
  </si>
  <si>
    <t>NC two-stage process support * Collapsed Political Interest Crosstabulation</t>
  </si>
  <si>
    <t>NC two-stage process support * Presidential Vote Choice in 2024 (Collapsed) Crosstabulation</t>
  </si>
  <si>
    <t>NC Voter-led amendments</t>
  </si>
  <si>
    <t>NC Voter-led amendments * Collapsed Ideology Crosstabulation</t>
  </si>
  <si>
    <t>NC Voter-led amendments * Race-Ethnicity Combined Crosstabulation</t>
  </si>
  <si>
    <t>NC Voter-led amendments * Gender Crosstabulation</t>
  </si>
  <si>
    <t>NC Voter-led amendments * Collapsed Generation Cohorts Crosstabulation</t>
  </si>
  <si>
    <t>NC Voter-led amendments * Collapsed Education Status Crosstabulation</t>
  </si>
  <si>
    <t>NC Voter-led amendments * NC Region assigned by Zip Code Crosstabulation</t>
  </si>
  <si>
    <t>NC Voter-led amendments * Collapsed Political Interest Crosstabulation</t>
  </si>
  <si>
    <t>NC Voter-led amendments * Presidential Vote Choice in 2024 (Collapsed) Crosstabulation</t>
  </si>
  <si>
    <t>NC state legislator term limits</t>
  </si>
  <si>
    <t>NC state legislator term limits * Collapsed Ideology Crosstabulation</t>
  </si>
  <si>
    <t>NC state legislator term limits * Race-Ethnicity Combined Crosstabulation</t>
  </si>
  <si>
    <t>NC state legislator term limits * Gender Crosstabulation</t>
  </si>
  <si>
    <t>NC state legislator term limits * Collapsed Generation Cohorts Crosstabulation</t>
  </si>
  <si>
    <t>NC state legislator term limits * Collapsed Education Status Crosstabulation</t>
  </si>
  <si>
    <t>NC state legislator term limits * NC Region assigned by Zip Code Crosstabulation</t>
  </si>
  <si>
    <t>NC state legislator term limits * Collapsed Political Interest Crosstabulation</t>
  </si>
  <si>
    <t>NC state legislator term limits * Presidential Vote Choice in 2024 (Collapsed) Crosstabulation</t>
  </si>
  <si>
    <t>Gerrymandering amendment support</t>
  </si>
  <si>
    <t>Gerrymandering amendment support * Collapsed Ideology Crosstabulation</t>
  </si>
  <si>
    <t>Gerrymandering amendment support * Race-Ethnicity Combined Crosstabulation</t>
  </si>
  <si>
    <t>Gerrymandering amendment support * Gender Crosstabulation</t>
  </si>
  <si>
    <t>Gerrymandering amendment support * Collapsed Generation Cohorts Crosstabulation</t>
  </si>
  <si>
    <t>Gerrymandering amendment support * Collapsed Education Status Crosstabulation</t>
  </si>
  <si>
    <t>Gerrymandering amendment support * NC Region assigned by Zip Code Crosstabulation</t>
  </si>
  <si>
    <t>Gerrymandering amendment support * Collapsed Political Interest Crosstabulation</t>
  </si>
  <si>
    <t>Gerrymandering amendment support * Presidential Vote Choice in 2024 (Collapsed) Crosstabulation</t>
  </si>
  <si>
    <t>Salary increase NC state legislators</t>
  </si>
  <si>
    <t>Salary increase NC state legislators * Collapsed Ideology Crosstabulation</t>
  </si>
  <si>
    <t>Salary increase NC state legislators * Race-Ethnicity Combined Crosstabulation</t>
  </si>
  <si>
    <t>Salary increase NC state legislators * Gender Crosstabulation</t>
  </si>
  <si>
    <t>Salary increase NC state legislators * Collapsed Generation Cohorts Crosstabulation</t>
  </si>
  <si>
    <t>Salary increase NC state legislators * Collapsed Education Status Crosstabulation</t>
  </si>
  <si>
    <t>Salary increase NC state legislators * NC Region assigned by Zip Code Crosstabulation</t>
  </si>
  <si>
    <t>Salary increase NC state legislators * Collapsed Political Interest Crosstabulation</t>
  </si>
  <si>
    <t>Salary increase NC state legislators * Presidential Vote Choice in 2024 (Collapsed) Crosstabulation</t>
  </si>
  <si>
    <t>Currently members of the North Carolina legislature are paid a salary of $13,951 a year. Would you support or oppose an increase in the salary for state legislators?</t>
  </si>
  <si>
    <t>Executive officer appointment support</t>
  </si>
  <si>
    <t>Executive officer appointment support * Collapsed Ideology Crosstabulation</t>
  </si>
  <si>
    <t>Executive officer appointment support * Race-Ethnicity Combined Crosstabulation</t>
  </si>
  <si>
    <t>Executive officer appointment support * Gender Crosstabulation</t>
  </si>
  <si>
    <t>Executive officer appointment support * Collapsed Generation Cohorts Crosstabulation</t>
  </si>
  <si>
    <t>Executive officer appointment support * Collapsed Education Status Crosstabulation</t>
  </si>
  <si>
    <t>Executive officer appointment support * NC Region assigned by Zip Code Crosstabulation</t>
  </si>
  <si>
    <t>Executive officer appointment support * Collapsed Political Interest Crosstabulation</t>
  </si>
  <si>
    <t>Executive officer appointment support * Presidential Vote Choice in 2024 (Collapsed) Crosstabulation</t>
  </si>
  <si>
    <t>NC strongest branch</t>
  </si>
  <si>
    <t>Legislature</t>
  </si>
  <si>
    <t>Executive</t>
  </si>
  <si>
    <t>Courts</t>
  </si>
  <si>
    <t>They are all equal</t>
  </si>
  <si>
    <t>NC strongest branch * Collapsed Ideology Crosstabulation</t>
  </si>
  <si>
    <t>NC strongest branch * Race-Ethnicity Combined Crosstabulation</t>
  </si>
  <si>
    <t>NC strongest branch * Gender Crosstabulation</t>
  </si>
  <si>
    <t>NC strongest branch * Collapsed Generation Cohorts Crosstabulation</t>
  </si>
  <si>
    <t>NC strongest branch * Collapsed Education Status Crosstabulation</t>
  </si>
  <si>
    <t>NC strongest branch * NC Region assigned by Zip Code Crosstabulation</t>
  </si>
  <si>
    <t>NC strongest branch * Collapsed Political Interest Crosstabulation</t>
  </si>
  <si>
    <t>NC strongest branch * Presidential Vote Choice in 2024 (Collapsed) Crosstabulation</t>
  </si>
  <si>
    <t>State protection LGBTQ+</t>
  </si>
  <si>
    <t>State protection LGBTQ+ * Collapsed Ideology Crosstabulation</t>
  </si>
  <si>
    <t>State protection LGBTQ+ * Race-Ethnicity Combined Crosstabulation</t>
  </si>
  <si>
    <t>State protection LGBTQ+ * Gender Crosstabulation</t>
  </si>
  <si>
    <t>State protection LGBTQ+ * Collapsed Generation Cohorts Crosstabulation</t>
  </si>
  <si>
    <t>State protection LGBTQ+ * Collapsed Education Status Crosstabulation</t>
  </si>
  <si>
    <t>State protection LGBTQ+ * NC Region assigned by Zip Code Crosstabulation</t>
  </si>
  <si>
    <t>State protection LGBTQ+ * Collapsed Political Interest Crosstabulation</t>
  </si>
  <si>
    <t>State protection LGBTQ+ * Presidential Vote Choice in 2024 (Collapsed) Crosstabulation</t>
  </si>
  <si>
    <t>Literacy test removal approval</t>
  </si>
  <si>
    <t>Literacy test removal approval * Collapsed Ideology Crosstabulation</t>
  </si>
  <si>
    <t>Literacy test removal approval * Race-Ethnicity Combined Crosstabulation</t>
  </si>
  <si>
    <t>Literacy test removal approval * Gender Crosstabulation</t>
  </si>
  <si>
    <t>Literacy test removal approval * Collapsed Generation Cohorts Crosstabulation</t>
  </si>
  <si>
    <t>Literacy test removal approval * Collapsed Education Status Crosstabulation</t>
  </si>
  <si>
    <t>Literacy test removal approval * NC Region assigned by Zip Code Crosstabulation</t>
  </si>
  <si>
    <t>Literacy test removal approval * Collapsed Political Interest Crosstabulation</t>
  </si>
  <si>
    <t>Literacy test removal approval * Presidential Vote Choice in 2024 (Collapsed) Crosstabulation</t>
  </si>
  <si>
    <t>Photo ID voting changes support</t>
  </si>
  <si>
    <t>Photo ID voting changes support * Collapsed Ideology Crosstabulation</t>
  </si>
  <si>
    <t>Photo ID voting changes support * Race-Ethnicity Combined Crosstabulation</t>
  </si>
  <si>
    <t>Photo ID voting changes support * Gender Crosstabulation</t>
  </si>
  <si>
    <t>Photo ID voting changes support * Collapsed Generation Cohorts Crosstabulation</t>
  </si>
  <si>
    <t>Photo ID voting changes support * Collapsed Education Status Crosstabulation</t>
  </si>
  <si>
    <t>Photo ID voting changes support * NC Region assigned by Zip Code Crosstabulation</t>
  </si>
  <si>
    <t>Photo ID voting changes support * Collapsed Political Interest Crosstabulation</t>
  </si>
  <si>
    <t>Photo ID voting changes support * Presidential Vote Choice in 2024 (Collapsed) Crosstabulation</t>
  </si>
  <si>
    <t>Gerrymandering prohibition support</t>
  </si>
  <si>
    <t>Gerrymandering prohibition support * Collapsed Ideology Crosstabulation</t>
  </si>
  <si>
    <t>Gerrymandering prohibition support * Race-Ethnicity Combined Crosstabulation</t>
  </si>
  <si>
    <t>Gerrymandering prohibition support * Gender Crosstabulation</t>
  </si>
  <si>
    <t>Gerrymandering prohibition support * Collapsed Generation Cohorts Crosstabulation</t>
  </si>
  <si>
    <t>Gerrymandering prohibition support * Collapsed Education Status Crosstabulation</t>
  </si>
  <si>
    <t>Gerrymandering prohibition support * NC Region assigned by Zip Code Crosstabulation</t>
  </si>
  <si>
    <t>Gerrymandering prohibition support * Collapsed Political Interest Crosstabulation</t>
  </si>
  <si>
    <t>Gerrymandering prohibition support * Presidential Vote Choice in 2024 (Collapsed) Crosstabulation</t>
  </si>
  <si>
    <t>Independent district redrawing support</t>
  </si>
  <si>
    <t>Independent district redrawing support * Collapsed Ideology Crosstabulation</t>
  </si>
  <si>
    <t>Independent district redrawing support * Race-Ethnicity Combined Crosstabulation</t>
  </si>
  <si>
    <t>Independent district redrawing support * Gender Crosstabulation</t>
  </si>
  <si>
    <t>Independent district redrawing support * Collapsed Generation Cohorts Crosstabulation</t>
  </si>
  <si>
    <t>Independent district redrawing support * Collapsed Education Status Crosstabulation</t>
  </si>
  <si>
    <t>Independent district redrawing support * NC Region assigned by Zip Code Crosstabulation</t>
  </si>
  <si>
    <t>Independent district redrawing support * Collapsed Political Interest Crosstabulation</t>
  </si>
  <si>
    <t>Independent district redrawing support * Presidential Vote Choice in 2024 (Collapsed) Crosstabulation</t>
  </si>
  <si>
    <t>NC strongest branch * Initial Partisan Self-Identification Crosstabulation</t>
  </si>
  <si>
    <t>Initial Partisan Self-Identification</t>
  </si>
  <si>
    <t>NC two-stage process support * Initial Partisan Self-Identification Crosstabulation</t>
  </si>
  <si>
    <t>NC Voter-led amendments * Initial Partisan Self-Identification Crosstabulation</t>
  </si>
  <si>
    <t>NC right to environment safety * Initial Partisan Self-Identification Crosstabulation</t>
  </si>
  <si>
    <t>NC state legislator term limits * Initial Partisan Self-Identification Crosstabulation</t>
  </si>
  <si>
    <t>Gerrymandering amendment support * Initial Partisan Self-Identification Crosstabulation</t>
  </si>
  <si>
    <t>Salary increase NC state legislators * Initial Partisan Self-Identification Crosstabulation</t>
  </si>
  <si>
    <t>Executive officer appointment support * Initial Partisan Self-Identification Crosstabulation</t>
  </si>
  <si>
    <t>State protection LGBTQ+ * Initial Partisan Self-Identification Crosstabulation</t>
  </si>
  <si>
    <t>Literacy test removal approval * Initial Partisan Self-Identification Crosstabulation</t>
  </si>
  <si>
    <t>Photo ID voting changes support * Initial Partisan Self-Identification Crosstabulation</t>
  </si>
  <si>
    <t>Gerrymandering prohibition support * Initial Partisan Self-Identification Crosstabulation</t>
  </si>
  <si>
    <t>Independent district redrawing support * Initial Partisan Self-Identification Crosstabulation</t>
  </si>
  <si>
    <t xml:space="preserve"> </t>
  </si>
  <si>
    <t>Awareness &amp; Knowledge of NC Constitution</t>
  </si>
  <si>
    <t>Very familiar</t>
  </si>
  <si>
    <t>Somewhat familiar</t>
  </si>
  <si>
    <t>Heard of it but not familiar</t>
  </si>
  <si>
    <t>Not at all familiar</t>
  </si>
  <si>
    <t>Awareness &amp; Knowledge of NC Constitution * Collapsed Ideology Crosstabulation</t>
  </si>
  <si>
    <t>Awareness &amp; Knowledge of NC Constitution * Race-Ethnicity Combined Crosstabulation</t>
  </si>
  <si>
    <t>Awareness &amp; Knowledge of NC Constitution * Gender Crosstabulation</t>
  </si>
  <si>
    <t>Awareness &amp; Knowledge of NC Constitution * Collapsed Generation Cohorts Crosstabulation</t>
  </si>
  <si>
    <t>Awareness &amp; Knowledge of NC Constitution * Collapsed Education Status Crosstabulation</t>
  </si>
  <si>
    <t>Awareness &amp; Knowledge of NC Constitution * NC Region assigned by Zip Code Crosstabulation</t>
  </si>
  <si>
    <t>Awareness &amp; Knowledge of NC Constitution * Presidential Vote Choice in 2024 (Collapsed) Crosstabulation</t>
  </si>
  <si>
    <t>Awareness &amp; Knowledge of NC Constitution * Initial Partisan Self-Identification Crosstabulation</t>
  </si>
  <si>
    <t xml:space="preserve">Before today, how familiar were you with the North Carolina Constitution?  </t>
  </si>
  <si>
    <t xml:space="preserve">North Carolina requires a two-step process to approve constitutional amendments: a supermajority vote of three-fifths in both chambers of the state legislature, and then a statewide referendum with a simple majority by voters. Do you support keeping this two-stage process?  </t>
  </si>
  <si>
    <t>In some states, the voters are allowed to propose constitutional amendments without approval from the state legislature. North Carolina currently does not allow such a process. Would you support or oppose such a process for voter-led amendments to the state constitution?</t>
  </si>
  <si>
    <t xml:space="preserve">Would you support or oppose a N.C. constitutional amendment to include stronger environmental protections (e.g., “right to clean air and water”)?  </t>
  </si>
  <si>
    <t xml:space="preserve">Would you support or oppose a N.C. constitutional amendment for term limits for state legislators? </t>
  </si>
  <si>
    <t>Would you support or oppose a N.C. constitution amendment to remove the use of partisan information in drawing districts for Congress, the state house, and state senate districts?</t>
  </si>
  <si>
    <t>In North Carolina, voters currently elect the governor and nine other executive officials. In some states, only the governor is elected, and the governor appoints the others. Would you support or oppose changing North Carolina’s system so that only the governor is elected and appoints the other executive officials?</t>
  </si>
  <si>
    <t>Which branch of North Carolina’s state government do you perceive to be the strongest of the three?</t>
  </si>
  <si>
    <t>Currently the North Carolina Constitution requires that “Every person presenting (themselves) for registration to vote shall be able to read and write any section of the Constitution in the English language.” This is known as a literacy test. Since the passage of the 1965 Voting Rights Act by the federal government, this section has not been enforced, but remains in the state’s constitution. Would you support or oppose of removing the literacy test from North Carolina’s constitution?</t>
  </si>
  <si>
    <t>There is a proposed constitutional amendment by the North Carolina legislature to require photo identification when voting by mail. Would you support or oppose requiring  photo identification when voting by mail?</t>
  </si>
  <si>
    <t>North Carolina’s Declaration of Rights says that “All elections shall be free.” Would you support or oppose interpreting that clause to mean that partisan information could not be used in drawing legislative districts, such as for Congress or the state legislature?</t>
  </si>
  <si>
    <t>Would you support or oppose a N.C. constitutional amendment to create an independent redistricting process for drawing districts for Congress, the state house, and state senate, where the N.C. legislature would establish a process but have no role in the drawing of districts?</t>
  </si>
  <si>
    <t xml:space="preserve">Would you support or oppose a state constitution amendment explicitly protecting LGBTQ+ individuals from discrimination?  </t>
  </si>
  <si>
    <t>Difference in support between Democrats &amp; Republicans</t>
  </si>
  <si>
    <t>Democrats</t>
  </si>
  <si>
    <t>Independents</t>
  </si>
  <si>
    <t>Republicans</t>
  </si>
  <si>
    <t xml:space="preserve">Would you support or oppose a state constitutional amendment explicitly protecting LGBTQ+ individuals from discrimination?  </t>
  </si>
  <si>
    <t xml:space="preserve">Catawba College’s Center for North Carolina Politics &amp; Public Service produced and paid for the online survey through YouGov, who interviewed 1194 respondents from North Carolina who were then matched down to a sample of 1000 to produce the final dataset. 
The survey’s margin of error is plus or minus 3.83 percent, meaning that in 95 out of 100 samples such as the one used here, the results should be at most 3.83 percentage points above or below the figure obtained by interviewing all North Carolinians. Where the results of subgroups are reported, the margin of error is higher. 
The respondents were matched to a sampling frame on gender, age, race, and education. The sampling frame is a politically representative "modeled frame" of North Carolina adults, based upon the American Community Survey (ACS) public use microdata file, public voter file records, the 2020 Current Population Survey (CPS) Voting and Registration supplements, the 2020 National Election Pool (NEP) exit poll, and the 2020 CES surveys, including demographics and 2020 presidential vote.
The matched cases were weighted to the sampling frame using propensity scores. The matched cases and the frame were combined and a logistic regression was estimated for inclusion in the frame. The propensity score function included age, gender, race/ethnicity, years of education, and region. The propensity scores were grouped into deciles of the estimated propensity score in the frame and post-stratified according to these deciles.
The weights were then post-stratified on 2020 and 2024 presidential vote choice as well as a four-way stratification of gender, age (4-categories), race (4-categories), and education (4-categories), to produce the final weight.
All survey results should be viewed as informative and not determinative. </t>
  </si>
  <si>
    <t>Frequency</t>
  </si>
  <si>
    <t>Percent</t>
  </si>
  <si>
    <t>Valid Percent</t>
  </si>
  <si>
    <t>Cumulative Percent</t>
  </si>
  <si>
    <t>Valid</t>
  </si>
  <si>
    <t>Partisan difference between Democrats &amp; Republicans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</si>
</sst>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4"/>
      <color theme="1"/>
      <name val="Calibri"/>
      <family val="2"/>
    </font>
    <font>
      <sz val="14"/>
      <color theme="1"/>
      <name val="Calibri"/>
      <family val="2"/>
    </font>
    <font>
      <b/>
      <sz val="14"/>
      <color theme="1"/>
      <name val="Calibri"/>
      <family val="2"/>
    </font>
    <font>
      <b/>
      <sz val="14"/>
      <color indexed="8"/>
      <name val="Calibri"/>
      <family val="2"/>
    </font>
    <font>
      <i/>
      <sz val="14"/>
      <color theme="1"/>
      <name val="Calibri"/>
      <family val="2"/>
    </font>
    <font>
      <i/>
      <sz val="14"/>
      <color indexed="8"/>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9" fontId="0" fillId="0" borderId="1" xfId="1" applyFont="1" applyBorder="1" applyAlignment="1">
      <alignment horizontal="center"/>
    </xf>
    <xf numFmtId="0" fontId="0" fillId="0" borderId="0" xfId="0" applyAlignment="1">
      <alignment wrapText="1"/>
    </xf>
    <xf numFmtId="0" fontId="0" fillId="0" borderId="1" xfId="0" applyBorder="1" applyAlignment="1">
      <alignment horizontal="center" wrapText="1"/>
    </xf>
    <xf numFmtId="0" fontId="0" fillId="0" borderId="0" xfId="0" applyAlignment="1">
      <alignment vertical="center"/>
    </xf>
    <xf numFmtId="0" fontId="0" fillId="0" borderId="0" xfId="0" applyAlignment="1">
      <alignment horizontal="left" vertical="center" wrapText="1"/>
    </xf>
    <xf numFmtId="9" fontId="0" fillId="0" borderId="2" xfId="1" applyFont="1" applyBorder="1" applyAlignment="1">
      <alignment horizontal="center"/>
    </xf>
    <xf numFmtId="0" fontId="0" fillId="0" borderId="1" xfId="0" applyBorder="1"/>
    <xf numFmtId="0" fontId="2" fillId="0" borderId="0" xfId="0" applyFont="1" applyAlignment="1">
      <alignment vertical="center"/>
    </xf>
    <xf numFmtId="0" fontId="3" fillId="0" borderId="0" xfId="0" applyFont="1"/>
    <xf numFmtId="0" fontId="3" fillId="0" borderId="0" xfId="0" applyFont="1" applyAlignment="1">
      <alignment horizontal="left" wrapText="1"/>
    </xf>
    <xf numFmtId="9" fontId="0" fillId="0" borderId="0" xfId="1"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Border="1"/>
    <xf numFmtId="0" fontId="0" fillId="0" borderId="0" xfId="0" applyBorder="1" applyAlignment="1">
      <alignment horizontal="center"/>
    </xf>
    <xf numFmtId="9" fontId="0" fillId="0" borderId="0" xfId="0" applyNumberFormat="1" applyBorder="1" applyAlignment="1">
      <alignment horizontal="center"/>
    </xf>
    <xf numFmtId="0" fontId="0" fillId="0" borderId="0" xfId="0" applyBorder="1" applyAlignment="1">
      <alignment wrapText="1"/>
    </xf>
    <xf numFmtId="0" fontId="0" fillId="0" borderId="0" xfId="0" applyBorder="1" applyAlignment="1">
      <alignment horizontal="center" wrapText="1"/>
    </xf>
    <xf numFmtId="0" fontId="4" fillId="0" borderId="0" xfId="0" applyFont="1" applyBorder="1" applyAlignment="1">
      <alignment horizontal="center" wrapText="1"/>
    </xf>
    <xf numFmtId="9" fontId="4" fillId="0" borderId="0" xfId="1" applyFont="1" applyBorder="1" applyAlignment="1">
      <alignment horizontal="center"/>
    </xf>
    <xf numFmtId="0" fontId="5" fillId="0" borderId="0" xfId="0" applyFont="1" applyBorder="1" applyAlignment="1">
      <alignment horizontal="center" wrapText="1"/>
    </xf>
    <xf numFmtId="9" fontId="5" fillId="0" borderId="0" xfId="1" applyFont="1" applyBorder="1" applyAlignment="1">
      <alignment horizontal="center"/>
    </xf>
    <xf numFmtId="0" fontId="5"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center"/>
    </xf>
    <xf numFmtId="9" fontId="0" fillId="0" borderId="0" xfId="0" applyNumberFormat="1" applyAlignment="1">
      <alignment horizontal="center"/>
    </xf>
    <xf numFmtId="0" fontId="0" fillId="0" borderId="0" xfId="0" applyFont="1" applyAlignment="1">
      <alignment horizontal="center" wrapText="1"/>
    </xf>
    <xf numFmtId="0" fontId="4" fillId="0" borderId="0" xfId="0" applyFont="1" applyAlignment="1">
      <alignment horizontal="center" wrapText="1"/>
    </xf>
    <xf numFmtId="0" fontId="0" fillId="0" borderId="0" xfId="0" applyAlignment="1">
      <alignment horizontal="left" wrapText="1"/>
    </xf>
    <xf numFmtId="0" fontId="0" fillId="0" borderId="0" xfId="0"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5118-AA14-9949-A5EB-7CF6FE922042}">
  <dimension ref="A1:G101"/>
  <sheetViews>
    <sheetView showGridLines="0" workbookViewId="0">
      <selection activeCell="J13" sqref="J13"/>
    </sheetView>
  </sheetViews>
  <sheetFormatPr baseColWidth="10" defaultRowHeight="19" x14ac:dyDescent="0.25"/>
  <cols>
    <col min="2" max="2" width="39.28515625" customWidth="1"/>
    <col min="5" max="5" width="14.42578125" customWidth="1"/>
  </cols>
  <sheetData>
    <row r="1" spans="1:7" x14ac:dyDescent="0.25">
      <c r="A1" s="32" t="s">
        <v>216</v>
      </c>
      <c r="B1" s="33"/>
      <c r="C1" s="33"/>
      <c r="D1" s="33"/>
      <c r="E1" s="33"/>
      <c r="F1" s="33"/>
      <c r="G1" s="33"/>
    </row>
    <row r="2" spans="1:7" x14ac:dyDescent="0.25">
      <c r="A2" s="33"/>
      <c r="B2" s="33"/>
      <c r="C2" s="33"/>
      <c r="D2" s="33"/>
      <c r="E2" s="33"/>
      <c r="F2" s="33"/>
      <c r="G2" s="33"/>
    </row>
    <row r="3" spans="1:7" x14ac:dyDescent="0.25">
      <c r="A3" s="33"/>
      <c r="B3" s="33"/>
      <c r="C3" s="33"/>
      <c r="D3" s="33"/>
      <c r="E3" s="33"/>
      <c r="F3" s="33"/>
      <c r="G3" s="33"/>
    </row>
    <row r="4" spans="1:7" x14ac:dyDescent="0.25">
      <c r="A4" s="33"/>
      <c r="B4" s="33"/>
      <c r="C4" s="33"/>
      <c r="D4" s="33"/>
      <c r="E4" s="33"/>
      <c r="F4" s="33"/>
      <c r="G4" s="33"/>
    </row>
    <row r="5" spans="1:7" x14ac:dyDescent="0.25">
      <c r="A5" s="33"/>
      <c r="B5" s="33"/>
      <c r="C5" s="33"/>
      <c r="D5" s="33"/>
      <c r="E5" s="33"/>
      <c r="F5" s="33"/>
      <c r="G5" s="33"/>
    </row>
    <row r="6" spans="1:7" x14ac:dyDescent="0.25">
      <c r="A6" s="33"/>
      <c r="B6" s="33"/>
      <c r="C6" s="33"/>
      <c r="D6" s="33"/>
      <c r="E6" s="33"/>
      <c r="F6" s="33"/>
      <c r="G6" s="33"/>
    </row>
    <row r="7" spans="1:7" x14ac:dyDescent="0.25">
      <c r="A7" s="33"/>
      <c r="B7" s="33"/>
      <c r="C7" s="33"/>
      <c r="D7" s="33"/>
      <c r="E7" s="33"/>
      <c r="F7" s="33"/>
      <c r="G7" s="33"/>
    </row>
    <row r="8" spans="1:7" x14ac:dyDescent="0.25">
      <c r="A8" s="33"/>
      <c r="B8" s="33"/>
      <c r="C8" s="33"/>
      <c r="D8" s="33"/>
      <c r="E8" s="33"/>
      <c r="F8" s="33"/>
      <c r="G8" s="33"/>
    </row>
    <row r="9" spans="1:7" x14ac:dyDescent="0.25">
      <c r="A9" s="33"/>
      <c r="B9" s="33"/>
      <c r="C9" s="33"/>
      <c r="D9" s="33"/>
      <c r="E9" s="33"/>
      <c r="F9" s="33"/>
      <c r="G9" s="33"/>
    </row>
    <row r="10" spans="1:7" x14ac:dyDescent="0.25">
      <c r="A10" s="33"/>
      <c r="B10" s="33"/>
      <c r="C10" s="33"/>
      <c r="D10" s="33"/>
      <c r="E10" s="33"/>
      <c r="F10" s="33"/>
      <c r="G10" s="33"/>
    </row>
    <row r="11" spans="1:7" x14ac:dyDescent="0.25">
      <c r="A11" s="33"/>
      <c r="B11" s="33"/>
      <c r="C11" s="33"/>
      <c r="D11" s="33"/>
      <c r="E11" s="33"/>
      <c r="F11" s="33"/>
      <c r="G11" s="33"/>
    </row>
    <row r="12" spans="1:7" x14ac:dyDescent="0.25">
      <c r="A12" s="33"/>
      <c r="B12" s="33"/>
      <c r="C12" s="33"/>
      <c r="D12" s="33"/>
      <c r="E12" s="33"/>
      <c r="F12" s="33"/>
      <c r="G12" s="33"/>
    </row>
    <row r="13" spans="1:7" x14ac:dyDescent="0.25">
      <c r="A13" s="33"/>
      <c r="B13" s="33"/>
      <c r="C13" s="33"/>
      <c r="D13" s="33"/>
      <c r="E13" s="33"/>
      <c r="F13" s="33"/>
      <c r="G13" s="33"/>
    </row>
    <row r="14" spans="1:7" x14ac:dyDescent="0.25">
      <c r="A14" s="33"/>
      <c r="B14" s="33"/>
      <c r="C14" s="33"/>
      <c r="D14" s="33"/>
      <c r="E14" s="33"/>
      <c r="F14" s="33"/>
      <c r="G14" s="33"/>
    </row>
    <row r="15" spans="1:7" x14ac:dyDescent="0.25">
      <c r="A15" s="33"/>
      <c r="B15" s="33"/>
      <c r="C15" s="33"/>
      <c r="D15" s="33"/>
      <c r="E15" s="33"/>
      <c r="F15" s="33"/>
      <c r="G15" s="33"/>
    </row>
    <row r="16" spans="1:7" x14ac:dyDescent="0.25">
      <c r="A16" s="33"/>
      <c r="B16" s="33"/>
      <c r="C16" s="33"/>
      <c r="D16" s="33"/>
      <c r="E16" s="33"/>
      <c r="F16" s="33"/>
      <c r="G16" s="33"/>
    </row>
    <row r="17" spans="1:7" ht="47" customHeight="1" x14ac:dyDescent="0.25">
      <c r="A17" s="33"/>
      <c r="B17" s="33"/>
      <c r="C17" s="33"/>
      <c r="D17" s="33"/>
      <c r="E17" s="33"/>
      <c r="F17" s="33"/>
      <c r="G17" s="33"/>
    </row>
    <row r="20" spans="1:7" x14ac:dyDescent="0.25">
      <c r="A20" t="s">
        <v>171</v>
      </c>
    </row>
    <row r="21" spans="1:7" x14ac:dyDescent="0.25">
      <c r="C21" t="s">
        <v>217</v>
      </c>
      <c r="D21" t="s">
        <v>218</v>
      </c>
      <c r="E21" t="s">
        <v>219</v>
      </c>
      <c r="F21" t="s">
        <v>220</v>
      </c>
    </row>
    <row r="22" spans="1:7" x14ac:dyDescent="0.25">
      <c r="A22" t="s">
        <v>221</v>
      </c>
      <c r="B22" t="s">
        <v>2</v>
      </c>
      <c r="C22">
        <v>313</v>
      </c>
      <c r="D22">
        <v>31.3</v>
      </c>
      <c r="E22">
        <v>31.3</v>
      </c>
      <c r="F22">
        <v>31.3</v>
      </c>
    </row>
    <row r="23" spans="1:7" x14ac:dyDescent="0.25">
      <c r="B23" t="s">
        <v>3</v>
      </c>
      <c r="C23">
        <v>298</v>
      </c>
      <c r="D23">
        <v>29.8</v>
      </c>
      <c r="E23">
        <v>29.8</v>
      </c>
      <c r="F23">
        <v>61.1</v>
      </c>
    </row>
    <row r="24" spans="1:7" x14ac:dyDescent="0.25">
      <c r="B24" t="s">
        <v>4</v>
      </c>
      <c r="C24">
        <v>316</v>
      </c>
      <c r="D24">
        <v>31.6</v>
      </c>
      <c r="E24">
        <v>31.6</v>
      </c>
      <c r="F24">
        <v>92.7</v>
      </c>
    </row>
    <row r="25" spans="1:7" x14ac:dyDescent="0.25">
      <c r="B25" t="s">
        <v>5</v>
      </c>
      <c r="C25">
        <v>73</v>
      </c>
      <c r="D25">
        <v>7.3</v>
      </c>
      <c r="E25">
        <v>7.3</v>
      </c>
      <c r="F25">
        <v>100</v>
      </c>
    </row>
    <row r="26" spans="1:7" x14ac:dyDescent="0.25">
      <c r="B26" t="s">
        <v>1</v>
      </c>
      <c r="C26">
        <v>1000</v>
      </c>
      <c r="D26">
        <v>100</v>
      </c>
      <c r="E26">
        <v>100</v>
      </c>
    </row>
    <row r="30" spans="1:7" x14ac:dyDescent="0.25">
      <c r="A30" t="s">
        <v>13</v>
      </c>
    </row>
    <row r="31" spans="1:7" x14ac:dyDescent="0.25">
      <c r="C31" t="s">
        <v>217</v>
      </c>
      <c r="D31" t="s">
        <v>218</v>
      </c>
      <c r="E31" t="s">
        <v>219</v>
      </c>
      <c r="F31" t="s">
        <v>220</v>
      </c>
    </row>
    <row r="32" spans="1:7" x14ac:dyDescent="0.25">
      <c r="A32" t="s">
        <v>221</v>
      </c>
      <c r="B32" t="s">
        <v>14</v>
      </c>
      <c r="C32">
        <v>236</v>
      </c>
      <c r="D32">
        <v>23.6</v>
      </c>
      <c r="E32">
        <v>23.6</v>
      </c>
      <c r="F32">
        <v>23.6</v>
      </c>
    </row>
    <row r="33" spans="1:6" x14ac:dyDescent="0.25">
      <c r="B33" t="s">
        <v>15</v>
      </c>
      <c r="C33">
        <v>347</v>
      </c>
      <c r="D33">
        <v>34.700000000000003</v>
      </c>
      <c r="E33">
        <v>34.700000000000003</v>
      </c>
      <c r="F33">
        <v>58.3</v>
      </c>
    </row>
    <row r="34" spans="1:6" x14ac:dyDescent="0.25">
      <c r="B34" t="s">
        <v>16</v>
      </c>
      <c r="C34">
        <v>343</v>
      </c>
      <c r="D34">
        <v>34.299999999999997</v>
      </c>
      <c r="E34">
        <v>34.299999999999997</v>
      </c>
      <c r="F34">
        <v>92.7</v>
      </c>
    </row>
    <row r="35" spans="1:6" x14ac:dyDescent="0.25">
      <c r="B35" t="s">
        <v>11</v>
      </c>
      <c r="C35">
        <v>73</v>
      </c>
      <c r="D35">
        <v>7.3</v>
      </c>
      <c r="E35">
        <v>7.3</v>
      </c>
      <c r="F35">
        <v>100</v>
      </c>
    </row>
    <row r="36" spans="1:6" x14ac:dyDescent="0.25">
      <c r="B36" t="s">
        <v>1</v>
      </c>
      <c r="C36">
        <v>1000</v>
      </c>
      <c r="D36">
        <v>100</v>
      </c>
      <c r="E36">
        <v>100</v>
      </c>
    </row>
    <row r="40" spans="1:6" x14ac:dyDescent="0.25">
      <c r="A40" t="s">
        <v>18</v>
      </c>
    </row>
    <row r="41" spans="1:6" x14ac:dyDescent="0.25">
      <c r="C41" t="s">
        <v>217</v>
      </c>
      <c r="D41" t="s">
        <v>218</v>
      </c>
      <c r="E41" t="s">
        <v>219</v>
      </c>
      <c r="F41" t="s">
        <v>220</v>
      </c>
    </row>
    <row r="42" spans="1:6" x14ac:dyDescent="0.25">
      <c r="A42" t="s">
        <v>221</v>
      </c>
      <c r="B42" t="s">
        <v>19</v>
      </c>
      <c r="C42">
        <v>656</v>
      </c>
      <c r="D42">
        <v>65.599999999999994</v>
      </c>
      <c r="E42">
        <v>65.599999999999994</v>
      </c>
      <c r="F42">
        <v>65.599999999999994</v>
      </c>
    </row>
    <row r="43" spans="1:6" x14ac:dyDescent="0.25">
      <c r="B43" t="s">
        <v>20</v>
      </c>
      <c r="C43">
        <v>211</v>
      </c>
      <c r="D43">
        <v>21.1</v>
      </c>
      <c r="E43">
        <v>21.1</v>
      </c>
      <c r="F43">
        <v>86.8</v>
      </c>
    </row>
    <row r="44" spans="1:6" x14ac:dyDescent="0.25">
      <c r="B44" t="s">
        <v>21</v>
      </c>
      <c r="C44">
        <v>73</v>
      </c>
      <c r="D44">
        <v>7.3</v>
      </c>
      <c r="E44">
        <v>7.3</v>
      </c>
      <c r="F44">
        <v>94.1</v>
      </c>
    </row>
    <row r="45" spans="1:6" x14ac:dyDescent="0.25">
      <c r="B45" t="s">
        <v>22</v>
      </c>
      <c r="C45">
        <v>59</v>
      </c>
      <c r="D45">
        <v>5.9</v>
      </c>
      <c r="E45">
        <v>5.9</v>
      </c>
      <c r="F45">
        <v>100</v>
      </c>
    </row>
    <row r="46" spans="1:6" x14ac:dyDescent="0.25">
      <c r="B46" t="s">
        <v>1</v>
      </c>
      <c r="C46">
        <v>1000</v>
      </c>
      <c r="D46">
        <v>100</v>
      </c>
      <c r="E46">
        <v>100</v>
      </c>
    </row>
    <row r="50" spans="1:6" x14ac:dyDescent="0.25">
      <c r="A50" t="s">
        <v>24</v>
      </c>
    </row>
    <row r="51" spans="1:6" x14ac:dyDescent="0.25">
      <c r="C51" t="s">
        <v>217</v>
      </c>
      <c r="D51" t="s">
        <v>218</v>
      </c>
      <c r="E51" t="s">
        <v>219</v>
      </c>
      <c r="F51" t="s">
        <v>220</v>
      </c>
    </row>
    <row r="52" spans="1:6" x14ac:dyDescent="0.25">
      <c r="A52" t="s">
        <v>221</v>
      </c>
      <c r="B52" t="s">
        <v>25</v>
      </c>
      <c r="C52">
        <v>476</v>
      </c>
      <c r="D52">
        <v>47.6</v>
      </c>
      <c r="E52">
        <v>47.6</v>
      </c>
      <c r="F52">
        <v>47.6</v>
      </c>
    </row>
    <row r="53" spans="1:6" x14ac:dyDescent="0.25">
      <c r="B53" t="s">
        <v>26</v>
      </c>
      <c r="C53">
        <v>524</v>
      </c>
      <c r="D53">
        <v>52.4</v>
      </c>
      <c r="E53">
        <v>52.4</v>
      </c>
      <c r="F53">
        <v>100</v>
      </c>
    </row>
    <row r="54" spans="1:6" x14ac:dyDescent="0.25">
      <c r="B54" t="s">
        <v>1</v>
      </c>
      <c r="C54">
        <v>1000</v>
      </c>
      <c r="D54">
        <v>100</v>
      </c>
      <c r="E54">
        <v>100</v>
      </c>
    </row>
    <row r="58" spans="1:6" x14ac:dyDescent="0.25">
      <c r="A58" t="s">
        <v>28</v>
      </c>
    </row>
    <row r="59" spans="1:6" x14ac:dyDescent="0.25">
      <c r="C59" t="s">
        <v>217</v>
      </c>
      <c r="D59" t="s">
        <v>218</v>
      </c>
      <c r="E59" t="s">
        <v>219</v>
      </c>
      <c r="F59" t="s">
        <v>220</v>
      </c>
    </row>
    <row r="60" spans="1:6" x14ac:dyDescent="0.25">
      <c r="A60" t="s">
        <v>221</v>
      </c>
      <c r="B60" t="s">
        <v>29</v>
      </c>
      <c r="C60">
        <v>295</v>
      </c>
      <c r="D60">
        <v>29.5</v>
      </c>
      <c r="E60">
        <v>29.5</v>
      </c>
      <c r="F60">
        <v>29.5</v>
      </c>
    </row>
    <row r="61" spans="1:6" x14ac:dyDescent="0.25">
      <c r="B61" t="s">
        <v>30</v>
      </c>
      <c r="C61">
        <v>252</v>
      </c>
      <c r="D61">
        <v>25.2</v>
      </c>
      <c r="E61">
        <v>25.2</v>
      </c>
      <c r="F61">
        <v>54.7</v>
      </c>
    </row>
    <row r="62" spans="1:6" x14ac:dyDescent="0.25">
      <c r="B62" t="s">
        <v>31</v>
      </c>
      <c r="C62">
        <v>453</v>
      </c>
      <c r="D62">
        <v>45.3</v>
      </c>
      <c r="E62">
        <v>45.3</v>
      </c>
      <c r="F62">
        <v>100</v>
      </c>
    </row>
    <row r="63" spans="1:6" x14ac:dyDescent="0.25">
      <c r="B63" t="s">
        <v>1</v>
      </c>
      <c r="C63">
        <v>1000</v>
      </c>
      <c r="D63">
        <v>100</v>
      </c>
      <c r="E63">
        <v>100</v>
      </c>
    </row>
    <row r="67" spans="1:6" x14ac:dyDescent="0.25">
      <c r="A67" t="s">
        <v>33</v>
      </c>
    </row>
    <row r="68" spans="1:6" x14ac:dyDescent="0.25">
      <c r="C68" t="s">
        <v>217</v>
      </c>
      <c r="D68" t="s">
        <v>218</v>
      </c>
      <c r="E68" t="s">
        <v>219</v>
      </c>
      <c r="F68" t="s">
        <v>220</v>
      </c>
    </row>
    <row r="69" spans="1:6" x14ac:dyDescent="0.25">
      <c r="A69" t="s">
        <v>221</v>
      </c>
      <c r="B69" t="s">
        <v>34</v>
      </c>
      <c r="C69">
        <v>375</v>
      </c>
      <c r="D69">
        <v>37.5</v>
      </c>
      <c r="E69">
        <v>37.5</v>
      </c>
      <c r="F69">
        <v>37.5</v>
      </c>
    </row>
    <row r="70" spans="1:6" x14ac:dyDescent="0.25">
      <c r="B70" t="s">
        <v>35</v>
      </c>
      <c r="C70">
        <v>301</v>
      </c>
      <c r="D70">
        <v>30.1</v>
      </c>
      <c r="E70">
        <v>30.1</v>
      </c>
      <c r="F70">
        <v>67.599999999999994</v>
      </c>
    </row>
    <row r="71" spans="1:6" x14ac:dyDescent="0.25">
      <c r="B71" t="s">
        <v>36</v>
      </c>
      <c r="C71">
        <v>324</v>
      </c>
      <c r="D71">
        <v>32.4</v>
      </c>
      <c r="E71">
        <v>32.4</v>
      </c>
      <c r="F71">
        <v>100</v>
      </c>
    </row>
    <row r="72" spans="1:6" x14ac:dyDescent="0.25">
      <c r="B72" t="s">
        <v>1</v>
      </c>
      <c r="C72">
        <v>1000</v>
      </c>
      <c r="D72">
        <v>100</v>
      </c>
      <c r="E72">
        <v>100</v>
      </c>
    </row>
    <row r="76" spans="1:6" x14ac:dyDescent="0.25">
      <c r="A76" t="s">
        <v>38</v>
      </c>
    </row>
    <row r="77" spans="1:6" x14ac:dyDescent="0.25">
      <c r="C77" t="s">
        <v>217</v>
      </c>
      <c r="D77" t="s">
        <v>218</v>
      </c>
      <c r="E77" t="s">
        <v>219</v>
      </c>
      <c r="F77" t="s">
        <v>220</v>
      </c>
    </row>
    <row r="78" spans="1:6" x14ac:dyDescent="0.25">
      <c r="A78" t="s">
        <v>221</v>
      </c>
      <c r="B78" t="s">
        <v>39</v>
      </c>
      <c r="C78">
        <v>307</v>
      </c>
      <c r="D78">
        <v>30.7</v>
      </c>
      <c r="E78">
        <v>30.7</v>
      </c>
      <c r="F78">
        <v>30.7</v>
      </c>
    </row>
    <row r="79" spans="1:6" x14ac:dyDescent="0.25">
      <c r="B79" t="s">
        <v>40</v>
      </c>
      <c r="C79">
        <v>255</v>
      </c>
      <c r="D79">
        <v>25.5</v>
      </c>
      <c r="E79">
        <v>25.5</v>
      </c>
      <c r="F79">
        <v>56.3</v>
      </c>
    </row>
    <row r="80" spans="1:6" x14ac:dyDescent="0.25">
      <c r="B80" t="s">
        <v>41</v>
      </c>
      <c r="C80">
        <v>263</v>
      </c>
      <c r="D80">
        <v>26.3</v>
      </c>
      <c r="E80">
        <v>26.3</v>
      </c>
      <c r="F80">
        <v>82.5</v>
      </c>
    </row>
    <row r="81" spans="1:6" x14ac:dyDescent="0.25">
      <c r="B81" t="s">
        <v>42</v>
      </c>
      <c r="C81">
        <v>175</v>
      </c>
      <c r="D81">
        <v>17.5</v>
      </c>
      <c r="E81">
        <v>17.5</v>
      </c>
      <c r="F81">
        <v>100</v>
      </c>
    </row>
    <row r="82" spans="1:6" x14ac:dyDescent="0.25">
      <c r="B82" t="s">
        <v>1</v>
      </c>
      <c r="C82">
        <v>1000</v>
      </c>
      <c r="D82">
        <v>100</v>
      </c>
      <c r="E82">
        <v>100</v>
      </c>
    </row>
    <row r="86" spans="1:6" x14ac:dyDescent="0.25">
      <c r="A86" t="s">
        <v>44</v>
      </c>
    </row>
    <row r="87" spans="1:6" x14ac:dyDescent="0.25">
      <c r="C87" t="s">
        <v>217</v>
      </c>
      <c r="D87" t="s">
        <v>218</v>
      </c>
      <c r="E87" t="s">
        <v>219</v>
      </c>
      <c r="F87" t="s">
        <v>220</v>
      </c>
    </row>
    <row r="88" spans="1:6" x14ac:dyDescent="0.25">
      <c r="A88" t="s">
        <v>221</v>
      </c>
      <c r="B88" t="s">
        <v>45</v>
      </c>
      <c r="C88">
        <v>433</v>
      </c>
      <c r="D88">
        <v>43.3</v>
      </c>
      <c r="E88">
        <v>43.3</v>
      </c>
      <c r="F88">
        <v>43.3</v>
      </c>
    </row>
    <row r="89" spans="1:6" x14ac:dyDescent="0.25">
      <c r="B89" t="s">
        <v>46</v>
      </c>
      <c r="C89">
        <v>474</v>
      </c>
      <c r="D89">
        <v>47.4</v>
      </c>
      <c r="E89">
        <v>47.4</v>
      </c>
      <c r="F89">
        <v>90.7</v>
      </c>
    </row>
    <row r="90" spans="1:6" x14ac:dyDescent="0.25">
      <c r="B90" t="s">
        <v>47</v>
      </c>
      <c r="C90">
        <v>93</v>
      </c>
      <c r="D90">
        <v>9.3000000000000007</v>
      </c>
      <c r="E90">
        <v>9.3000000000000007</v>
      </c>
      <c r="F90">
        <v>100</v>
      </c>
    </row>
    <row r="91" spans="1:6" x14ac:dyDescent="0.25">
      <c r="B91" t="s">
        <v>1</v>
      </c>
      <c r="C91">
        <v>1000</v>
      </c>
      <c r="D91">
        <v>100</v>
      </c>
      <c r="E91">
        <v>100</v>
      </c>
    </row>
    <row r="95" spans="1:6" x14ac:dyDescent="0.25">
      <c r="A95" t="s">
        <v>49</v>
      </c>
    </row>
    <row r="96" spans="1:6" x14ac:dyDescent="0.25">
      <c r="C96" t="s">
        <v>217</v>
      </c>
      <c r="D96" t="s">
        <v>218</v>
      </c>
      <c r="E96" t="s">
        <v>219</v>
      </c>
      <c r="F96" t="s">
        <v>220</v>
      </c>
    </row>
    <row r="97" spans="1:6" x14ac:dyDescent="0.25">
      <c r="A97" t="s">
        <v>221</v>
      </c>
      <c r="B97" t="s">
        <v>50</v>
      </c>
      <c r="C97">
        <v>379</v>
      </c>
      <c r="D97">
        <v>37.9</v>
      </c>
      <c r="E97">
        <v>37.9</v>
      </c>
      <c r="F97">
        <v>37.9</v>
      </c>
    </row>
    <row r="98" spans="1:6" x14ac:dyDescent="0.25">
      <c r="B98" t="s">
        <v>51</v>
      </c>
      <c r="C98">
        <v>399</v>
      </c>
      <c r="D98">
        <v>39.9</v>
      </c>
      <c r="E98">
        <v>39.9</v>
      </c>
      <c r="F98">
        <v>77.8</v>
      </c>
    </row>
    <row r="99" spans="1:6" x14ac:dyDescent="0.25">
      <c r="B99" t="s">
        <v>52</v>
      </c>
      <c r="C99">
        <v>6</v>
      </c>
      <c r="D99">
        <v>0.6</v>
      </c>
      <c r="E99">
        <v>0.6</v>
      </c>
      <c r="F99">
        <v>78.400000000000006</v>
      </c>
    </row>
    <row r="100" spans="1:6" x14ac:dyDescent="0.25">
      <c r="B100" t="s">
        <v>53</v>
      </c>
      <c r="C100">
        <v>216</v>
      </c>
      <c r="D100">
        <v>21.6</v>
      </c>
      <c r="E100">
        <v>21.6</v>
      </c>
      <c r="F100">
        <v>100</v>
      </c>
    </row>
    <row r="101" spans="1:6" x14ac:dyDescent="0.25">
      <c r="B101" t="s">
        <v>1</v>
      </c>
      <c r="C101">
        <v>1000</v>
      </c>
      <c r="D101">
        <v>100</v>
      </c>
      <c r="E101">
        <v>100</v>
      </c>
    </row>
  </sheetData>
  <mergeCells count="1">
    <mergeCell ref="A1: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40E3-0EF5-6041-81A6-0EE8C62C9FEF}">
  <sheetPr>
    <pageSetUpPr fitToPage="1"/>
  </sheetPr>
  <dimension ref="A3:XFD105"/>
  <sheetViews>
    <sheetView showGridLines="0" tabSelected="1" topLeftCell="A75" workbookViewId="0">
      <selection activeCell="G102" sqref="G102"/>
    </sheetView>
  </sheetViews>
  <sheetFormatPr baseColWidth="10" defaultRowHeight="19" x14ac:dyDescent="0.25"/>
  <cols>
    <col min="2" max="2" width="29.7109375" customWidth="1"/>
    <col min="5" max="6" width="13.140625" customWidth="1"/>
  </cols>
  <sheetData>
    <row r="3" spans="1:6" x14ac:dyDescent="0.25">
      <c r="A3" s="8" t="s">
        <v>198</v>
      </c>
    </row>
    <row r="4" spans="1:6" ht="20" x14ac:dyDescent="0.25">
      <c r="A4" s="8"/>
      <c r="C4" s="27" t="s">
        <v>56</v>
      </c>
      <c r="D4" s="27" t="s">
        <v>212</v>
      </c>
      <c r="E4" s="27" t="s">
        <v>213</v>
      </c>
      <c r="F4" s="27" t="s">
        <v>214</v>
      </c>
    </row>
    <row r="5" spans="1:6" x14ac:dyDescent="0.25">
      <c r="B5" s="7" t="s">
        <v>186</v>
      </c>
      <c r="C5" s="1">
        <f>'NC Constitution Familarity'!C7</f>
        <v>7.407407407407407E-2</v>
      </c>
      <c r="D5" s="1">
        <f>'NC Constitution Familarity'!D7</f>
        <v>0.10223642172523961</v>
      </c>
      <c r="E5" s="1">
        <f>'NC Constitution Familarity'!E7</f>
        <v>2.6845637583892617E-2</v>
      </c>
      <c r="F5" s="1">
        <f>'NC Constitution Familarity'!F7</f>
        <v>8.2278481012658222E-2</v>
      </c>
    </row>
    <row r="6" spans="1:6" x14ac:dyDescent="0.25">
      <c r="B6" s="7" t="s">
        <v>187</v>
      </c>
      <c r="C6" s="1">
        <f>'NC Constitution Familarity'!C8</f>
        <v>0.3913913913913914</v>
      </c>
      <c r="D6" s="1">
        <f>'NC Constitution Familarity'!D8</f>
        <v>0.402555910543131</v>
      </c>
      <c r="E6" s="1">
        <f>'NC Constitution Familarity'!E8</f>
        <v>0.39597315436241609</v>
      </c>
      <c r="F6" s="1">
        <f>'NC Constitution Familarity'!F8</f>
        <v>0.38607594936708861</v>
      </c>
    </row>
    <row r="7" spans="1:6" x14ac:dyDescent="0.25">
      <c r="B7" s="7" t="s">
        <v>188</v>
      </c>
      <c r="C7" s="1">
        <f>'NC Constitution Familarity'!C9</f>
        <v>0.33733733733733734</v>
      </c>
      <c r="D7" s="1">
        <f>'NC Constitution Familarity'!D9</f>
        <v>0.33226837060702874</v>
      </c>
      <c r="E7" s="1">
        <f>'NC Constitution Familarity'!E9</f>
        <v>0.36912751677852351</v>
      </c>
      <c r="F7" s="1">
        <f>'NC Constitution Familarity'!F9</f>
        <v>0.32594936708860761</v>
      </c>
    </row>
    <row r="8" spans="1:6" x14ac:dyDescent="0.25">
      <c r="B8" s="7" t="s">
        <v>189</v>
      </c>
      <c r="C8" s="1">
        <f>'NC Constitution Familarity'!C10</f>
        <v>0.19719719719719719</v>
      </c>
      <c r="D8" s="1">
        <f>'NC Constitution Familarity'!D10</f>
        <v>0.16293929712460065</v>
      </c>
      <c r="E8" s="1">
        <f>'NC Constitution Familarity'!E10</f>
        <v>0.20805369127516779</v>
      </c>
      <c r="F8" s="1">
        <f>'NC Constitution Familarity'!F10</f>
        <v>0.20569620253164558</v>
      </c>
    </row>
    <row r="10" spans="1:6" x14ac:dyDescent="0.25">
      <c r="A10" s="9" t="s">
        <v>205</v>
      </c>
    </row>
    <row r="11" spans="1:6" ht="20" x14ac:dyDescent="0.25">
      <c r="A11" s="9"/>
      <c r="C11" s="27" t="s">
        <v>56</v>
      </c>
      <c r="D11" s="27" t="s">
        <v>212</v>
      </c>
      <c r="E11" s="27" t="s">
        <v>213</v>
      </c>
      <c r="F11" s="27" t="s">
        <v>214</v>
      </c>
    </row>
    <row r="12" spans="1:6" x14ac:dyDescent="0.25">
      <c r="B12" s="7" t="s">
        <v>113</v>
      </c>
      <c r="C12" s="1">
        <f>'NC Strongest branch'!C7</f>
        <v>0.25625625625625625</v>
      </c>
      <c r="D12" s="1">
        <f>'NC Strongest branch'!D7</f>
        <v>0.28434504792332266</v>
      </c>
      <c r="E12" s="1">
        <f>'NC Strongest branch'!E7</f>
        <v>0.265993265993266</v>
      </c>
      <c r="F12" s="1">
        <f>'NC Strongest branch'!F7</f>
        <v>0.22468354430379747</v>
      </c>
    </row>
    <row r="13" spans="1:6" x14ac:dyDescent="0.25">
      <c r="B13" s="7" t="s">
        <v>114</v>
      </c>
      <c r="C13" s="1">
        <f>'NC Strongest branch'!C8</f>
        <v>0.18718718718718719</v>
      </c>
      <c r="D13" s="1">
        <f>'NC Strongest branch'!D8</f>
        <v>0.20447284345047922</v>
      </c>
      <c r="E13" s="1">
        <f>'NC Strongest branch'!E8</f>
        <v>0.15488215488215487</v>
      </c>
      <c r="F13" s="1">
        <f>'NC Strongest branch'!F8</f>
        <v>0.20569620253164558</v>
      </c>
    </row>
    <row r="14" spans="1:6" x14ac:dyDescent="0.25">
      <c r="B14" s="7" t="s">
        <v>115</v>
      </c>
      <c r="C14" s="1">
        <f>'NC Strongest branch'!C9</f>
        <v>8.6086086086086089E-2</v>
      </c>
      <c r="D14" s="1">
        <f>'NC Strongest branch'!D9</f>
        <v>7.3482428115015971E-2</v>
      </c>
      <c r="E14" s="1">
        <f>'NC Strongest branch'!E9</f>
        <v>0.1111111111111111</v>
      </c>
      <c r="F14" s="1">
        <f>'NC Strongest branch'!F9</f>
        <v>8.2278481012658222E-2</v>
      </c>
    </row>
    <row r="15" spans="1:6" x14ac:dyDescent="0.25">
      <c r="B15" s="7" t="s">
        <v>116</v>
      </c>
      <c r="C15" s="1">
        <f>'NC Strongest branch'!C10</f>
        <v>0.47047047047047047</v>
      </c>
      <c r="D15" s="1">
        <f>'NC Strongest branch'!D10</f>
        <v>0.43769968051118213</v>
      </c>
      <c r="E15" s="1">
        <f>'NC Strongest branch'!E10</f>
        <v>0.46801346801346799</v>
      </c>
      <c r="F15" s="1">
        <f>'NC Strongest branch'!F10</f>
        <v>0.48734177215189872</v>
      </c>
    </row>
    <row r="17" spans="1:7" x14ac:dyDescent="0.25">
      <c r="A17" s="14" t="s">
        <v>199</v>
      </c>
      <c r="B17" s="14"/>
      <c r="C17" s="14"/>
      <c r="D17" s="14"/>
      <c r="E17" s="14"/>
      <c r="F17" s="14"/>
      <c r="G17" s="14"/>
    </row>
    <row r="18" spans="1:7" x14ac:dyDescent="0.25">
      <c r="A18" s="14"/>
      <c r="B18" s="14"/>
      <c r="C18" s="14"/>
      <c r="D18" s="14"/>
      <c r="E18" s="14"/>
      <c r="F18" s="14"/>
      <c r="G18" s="14"/>
    </row>
    <row r="19" spans="1:7" x14ac:dyDescent="0.25">
      <c r="A19" s="14"/>
      <c r="B19" s="14"/>
      <c r="C19" s="14"/>
      <c r="D19" s="14"/>
      <c r="E19" s="14"/>
      <c r="F19" s="14"/>
      <c r="G19" s="14"/>
    </row>
    <row r="20" spans="1:7" s="28" customFormat="1" ht="120" customHeight="1" x14ac:dyDescent="0.25">
      <c r="A20" s="27"/>
      <c r="B20" s="27"/>
      <c r="C20" s="30" t="s">
        <v>56</v>
      </c>
      <c r="D20" s="30" t="s">
        <v>212</v>
      </c>
      <c r="E20" s="30" t="s">
        <v>213</v>
      </c>
      <c r="F20" s="30" t="s">
        <v>214</v>
      </c>
      <c r="G20" s="31" t="s">
        <v>222</v>
      </c>
    </row>
    <row r="21" spans="1:7" x14ac:dyDescent="0.25">
      <c r="B21" s="7" t="s">
        <v>54</v>
      </c>
      <c r="C21" s="1">
        <f>'NC Con Amendment Process'!C7</f>
        <v>0.71928071928071924</v>
      </c>
      <c r="D21" s="1">
        <f>'NC Con Amendment Process'!D7</f>
        <v>0.74121405750798719</v>
      </c>
      <c r="E21" s="1">
        <f>'NC Con Amendment Process'!E7</f>
        <v>0.72818791946308725</v>
      </c>
      <c r="F21" s="1">
        <f>'NC Con Amendment Process'!F7</f>
        <v>0.73186119873817035</v>
      </c>
      <c r="G21" s="29">
        <f>D21-F21</f>
        <v>9.3528587698168408E-3</v>
      </c>
    </row>
    <row r="22" spans="1:7" x14ac:dyDescent="0.25">
      <c r="B22" s="7" t="s">
        <v>55</v>
      </c>
      <c r="C22" s="1">
        <f>'NC Con Amendment Process'!C8</f>
        <v>0.11688311688311688</v>
      </c>
      <c r="D22" s="1">
        <f>'NC Con Amendment Process'!D8</f>
        <v>0.1182108626198083</v>
      </c>
      <c r="E22" s="1">
        <f>'NC Con Amendment Process'!E8</f>
        <v>0.10738255033557047</v>
      </c>
      <c r="F22" s="1">
        <f>'NC Con Amendment Process'!F8</f>
        <v>0.12618296529968454</v>
      </c>
    </row>
    <row r="23" spans="1:7" x14ac:dyDescent="0.25">
      <c r="B23" s="7" t="s">
        <v>11</v>
      </c>
      <c r="C23" s="1">
        <f>'NC Con Amendment Process'!C9</f>
        <v>0.16383616383616384</v>
      </c>
      <c r="D23" s="1">
        <f>'NC Con Amendment Process'!D9</f>
        <v>0.14057507987220447</v>
      </c>
      <c r="E23" s="1">
        <f>'NC Con Amendment Process'!E9</f>
        <v>0.16442953020134229</v>
      </c>
      <c r="F23" s="1">
        <f>'NC Con Amendment Process'!F9</f>
        <v>0.14195583596214512</v>
      </c>
    </row>
    <row r="25" spans="1:7" ht="19" customHeight="1" x14ac:dyDescent="0.25">
      <c r="A25" s="16" t="s">
        <v>200</v>
      </c>
      <c r="B25" s="16"/>
      <c r="C25" s="16"/>
      <c r="D25" s="16"/>
      <c r="E25" s="16"/>
      <c r="F25" s="16"/>
      <c r="G25" s="16"/>
    </row>
    <row r="26" spans="1:7" x14ac:dyDescent="0.25">
      <c r="A26" s="16"/>
      <c r="B26" s="16"/>
      <c r="C26" s="16"/>
      <c r="D26" s="16"/>
      <c r="E26" s="16"/>
      <c r="F26" s="16"/>
      <c r="G26" s="16"/>
    </row>
    <row r="27" spans="1:7" x14ac:dyDescent="0.25">
      <c r="A27" s="16"/>
      <c r="B27" s="16"/>
      <c r="C27" s="16"/>
      <c r="D27" s="16"/>
      <c r="E27" s="16"/>
      <c r="F27" s="16"/>
      <c r="G27" s="16"/>
    </row>
    <row r="28" spans="1:7" ht="120" customHeight="1" x14ac:dyDescent="0.25">
      <c r="A28" s="13"/>
      <c r="B28" s="13"/>
      <c r="C28" s="30" t="s">
        <v>56</v>
      </c>
      <c r="D28" s="30" t="s">
        <v>212</v>
      </c>
      <c r="E28" s="30" t="s">
        <v>213</v>
      </c>
      <c r="F28" s="30" t="s">
        <v>214</v>
      </c>
      <c r="G28" s="31" t="s">
        <v>222</v>
      </c>
    </row>
    <row r="29" spans="1:7" x14ac:dyDescent="0.25">
      <c r="B29" s="7" t="s">
        <v>54</v>
      </c>
      <c r="C29" s="1">
        <f>'Voter Amendments'!C7</f>
        <v>0.54800000000000004</v>
      </c>
      <c r="D29" s="1">
        <f>'Voter Amendments'!D7</f>
        <v>0.63258785942492013</v>
      </c>
      <c r="E29" s="1">
        <f>'Voter Amendments'!E7</f>
        <v>0.58724832214765099</v>
      </c>
      <c r="F29" s="1">
        <f>'Voter Amendments'!F7</f>
        <v>0.46202531645569622</v>
      </c>
      <c r="G29" s="29">
        <f>D29-F29</f>
        <v>0.17056254296922391</v>
      </c>
    </row>
    <row r="30" spans="1:7" x14ac:dyDescent="0.25">
      <c r="B30" s="7" t="s">
        <v>55</v>
      </c>
      <c r="C30" s="1">
        <f>'Voter Amendments'!C8</f>
        <v>0.22700000000000001</v>
      </c>
      <c r="D30" s="1">
        <f>'Voter Amendments'!D8</f>
        <v>0.18849840255591055</v>
      </c>
      <c r="E30" s="1">
        <f>'Voter Amendments'!E8</f>
        <v>0.1912751677852349</v>
      </c>
      <c r="F30" s="1">
        <f>'Voter Amendments'!F8</f>
        <v>0.31329113924050633</v>
      </c>
    </row>
    <row r="31" spans="1:7" x14ac:dyDescent="0.25">
      <c r="B31" s="7" t="s">
        <v>11</v>
      </c>
      <c r="C31" s="1">
        <f>'Voter Amendments'!C9</f>
        <v>0.22500000000000001</v>
      </c>
      <c r="D31" s="1">
        <f>'Voter Amendments'!D9</f>
        <v>0.17891373801916932</v>
      </c>
      <c r="E31" s="1">
        <f>'Voter Amendments'!E9</f>
        <v>0.22147651006711411</v>
      </c>
      <c r="F31" s="1">
        <f>'Voter Amendments'!F9</f>
        <v>0.22468354430379747</v>
      </c>
    </row>
    <row r="33" spans="1:7" ht="19" customHeight="1" x14ac:dyDescent="0.25">
      <c r="A33" s="9" t="s">
        <v>202</v>
      </c>
    </row>
    <row r="34" spans="1:7" ht="120" customHeight="1" x14ac:dyDescent="0.25">
      <c r="A34" s="13"/>
      <c r="B34" s="13"/>
      <c r="C34" s="30" t="s">
        <v>56</v>
      </c>
      <c r="D34" s="30" t="s">
        <v>212</v>
      </c>
      <c r="E34" s="30" t="s">
        <v>213</v>
      </c>
      <c r="F34" s="30" t="s">
        <v>214</v>
      </c>
      <c r="G34" s="31" t="s">
        <v>222</v>
      </c>
    </row>
    <row r="35" spans="1:7" x14ac:dyDescent="0.25">
      <c r="B35" s="7" t="s">
        <v>54</v>
      </c>
      <c r="C35" s="1">
        <f>'State Leg Term Limits'!C7</f>
        <v>0.80100000000000005</v>
      </c>
      <c r="D35" s="1">
        <f>'State Leg Term Limits'!D7</f>
        <v>0.85256410256410253</v>
      </c>
      <c r="E35" s="1">
        <f>'State Leg Term Limits'!E7</f>
        <v>0.81208053691275173</v>
      </c>
      <c r="F35" s="1">
        <f>'State Leg Term Limits'!F7</f>
        <v>0.80063291139240511</v>
      </c>
      <c r="G35" s="29">
        <f>D35-F35</f>
        <v>5.1931191171697422E-2</v>
      </c>
    </row>
    <row r="36" spans="1:7" x14ac:dyDescent="0.25">
      <c r="B36" s="7" t="s">
        <v>55</v>
      </c>
      <c r="C36" s="1">
        <f>'State Leg Term Limits'!C8</f>
        <v>8.2000000000000003E-2</v>
      </c>
      <c r="D36" s="1">
        <f>'State Leg Term Limits'!D8</f>
        <v>5.4487179487179488E-2</v>
      </c>
      <c r="E36" s="1">
        <f>'State Leg Term Limits'!E8</f>
        <v>7.3825503355704702E-2</v>
      </c>
      <c r="F36" s="1">
        <f>'State Leg Term Limits'!F8</f>
        <v>9.1772151898734181E-2</v>
      </c>
    </row>
    <row r="37" spans="1:7" x14ac:dyDescent="0.25">
      <c r="B37" s="7" t="s">
        <v>11</v>
      </c>
      <c r="C37" s="1">
        <f>'State Leg Term Limits'!C9</f>
        <v>0.11700000000000001</v>
      </c>
      <c r="D37" s="1">
        <f>'State Leg Term Limits'!D9</f>
        <v>9.2948717948717952E-2</v>
      </c>
      <c r="E37" s="1">
        <f>'State Leg Term Limits'!E9</f>
        <v>0.11409395973154363</v>
      </c>
      <c r="F37" s="1">
        <f>'State Leg Term Limits'!F9</f>
        <v>0.10759493670886076</v>
      </c>
    </row>
    <row r="39" spans="1:7" x14ac:dyDescent="0.25">
      <c r="A39" s="16" t="s">
        <v>201</v>
      </c>
      <c r="B39" s="16"/>
      <c r="C39" s="16"/>
      <c r="D39" s="16"/>
      <c r="E39" s="16"/>
      <c r="F39" s="16"/>
      <c r="G39" s="16"/>
    </row>
    <row r="40" spans="1:7" x14ac:dyDescent="0.25">
      <c r="A40" s="16"/>
      <c r="B40" s="16"/>
      <c r="C40" s="16"/>
      <c r="D40" s="16"/>
      <c r="E40" s="16"/>
      <c r="F40" s="16"/>
      <c r="G40" s="16"/>
    </row>
    <row r="41" spans="1:7" ht="118" customHeight="1" x14ac:dyDescent="0.25">
      <c r="A41" s="13"/>
      <c r="B41" s="13"/>
      <c r="C41" s="30" t="s">
        <v>56</v>
      </c>
      <c r="D41" s="30" t="s">
        <v>212</v>
      </c>
      <c r="E41" s="30" t="s">
        <v>213</v>
      </c>
      <c r="F41" s="30" t="s">
        <v>214</v>
      </c>
      <c r="G41" s="31" t="s">
        <v>222</v>
      </c>
    </row>
    <row r="42" spans="1:7" x14ac:dyDescent="0.25">
      <c r="B42" s="7" t="s">
        <v>54</v>
      </c>
      <c r="C42" s="1">
        <f>'Environmental Protection'!C7</f>
        <v>0.72827172827172826</v>
      </c>
      <c r="D42" s="1">
        <f>'Environmental Protection'!D7</f>
        <v>0.89137380191693294</v>
      </c>
      <c r="E42" s="1">
        <f>'Environmental Protection'!E7</f>
        <v>0.77777777777777779</v>
      </c>
      <c r="F42" s="1">
        <f>'Environmental Protection'!F7</f>
        <v>0.54258675078864349</v>
      </c>
      <c r="G42" s="29">
        <f>D42-F42</f>
        <v>0.34878705112828945</v>
      </c>
    </row>
    <row r="43" spans="1:7" x14ac:dyDescent="0.25">
      <c r="B43" s="7" t="s">
        <v>55</v>
      </c>
      <c r="C43" s="1">
        <f>'Environmental Protection'!C8</f>
        <v>0.14485514485514486</v>
      </c>
      <c r="D43" s="1">
        <f>'Environmental Protection'!D8</f>
        <v>3.8338658146964855E-2</v>
      </c>
      <c r="E43" s="1">
        <f>'Environmental Protection'!E8</f>
        <v>0.10774410774410774</v>
      </c>
      <c r="F43" s="1">
        <f>'Environmental Protection'!F8</f>
        <v>0.26813880126182965</v>
      </c>
    </row>
    <row r="44" spans="1:7" x14ac:dyDescent="0.25">
      <c r="B44" s="7" t="s">
        <v>11</v>
      </c>
      <c r="C44" s="1">
        <f>'Environmental Protection'!C9</f>
        <v>0.12687312687312688</v>
      </c>
      <c r="D44" s="1">
        <f>'Environmental Protection'!D9</f>
        <v>7.0287539936102233E-2</v>
      </c>
      <c r="E44" s="1">
        <f>'Environmental Protection'!E9</f>
        <v>0.11447811447811448</v>
      </c>
      <c r="F44" s="1">
        <f>'Environmental Protection'!F9</f>
        <v>0.1892744479495268</v>
      </c>
    </row>
    <row r="46" spans="1:7" x14ac:dyDescent="0.25">
      <c r="A46" s="15" t="s">
        <v>207</v>
      </c>
      <c r="B46" s="15"/>
      <c r="C46" s="15"/>
      <c r="D46" s="15"/>
      <c r="E46" s="15"/>
      <c r="F46" s="15"/>
      <c r="G46" s="15"/>
    </row>
    <row r="47" spans="1:7" ht="43" customHeight="1" x14ac:dyDescent="0.25">
      <c r="A47" s="15"/>
      <c r="B47" s="15"/>
      <c r="C47" s="15"/>
      <c r="D47" s="15"/>
      <c r="E47" s="15"/>
      <c r="F47" s="15"/>
      <c r="G47" s="15"/>
    </row>
    <row r="48" spans="1:7" ht="140" x14ac:dyDescent="0.25">
      <c r="A48" s="13"/>
      <c r="B48" s="13"/>
      <c r="C48" s="30" t="s">
        <v>56</v>
      </c>
      <c r="D48" s="30" t="s">
        <v>212</v>
      </c>
      <c r="E48" s="30" t="s">
        <v>213</v>
      </c>
      <c r="F48" s="30" t="s">
        <v>214</v>
      </c>
      <c r="G48" s="31" t="s">
        <v>222</v>
      </c>
    </row>
    <row r="49" spans="1:7" x14ac:dyDescent="0.25">
      <c r="B49" s="7" t="s">
        <v>54</v>
      </c>
      <c r="C49" s="1">
        <f>'Photo ID for Mail'!C7</f>
        <v>0.66900000000000004</v>
      </c>
      <c r="D49" s="1">
        <f>'Photo ID for Mail'!D7</f>
        <v>0.51757188498402551</v>
      </c>
      <c r="E49" s="1">
        <f>'Photo ID for Mail'!E7</f>
        <v>0.57718120805369133</v>
      </c>
      <c r="F49" s="1">
        <f>'Photo ID for Mail'!F7</f>
        <v>0.91139240506329111</v>
      </c>
      <c r="G49" s="29">
        <f>D49-F49</f>
        <v>-0.3938205200792656</v>
      </c>
    </row>
    <row r="50" spans="1:7" x14ac:dyDescent="0.25">
      <c r="B50" s="7" t="s">
        <v>55</v>
      </c>
      <c r="C50" s="1">
        <f>'Photo ID for Mail'!C8</f>
        <v>0.22</v>
      </c>
      <c r="D50" s="1">
        <f>'Photo ID for Mail'!D8</f>
        <v>0.38977635782747605</v>
      </c>
      <c r="E50" s="1">
        <f>'Photo ID for Mail'!E8</f>
        <v>0.25838926174496646</v>
      </c>
      <c r="F50" s="1">
        <f>'Photo ID for Mail'!F8</f>
        <v>2.5316455696202531E-2</v>
      </c>
    </row>
    <row r="51" spans="1:7" x14ac:dyDescent="0.25">
      <c r="B51" s="7" t="s">
        <v>11</v>
      </c>
      <c r="C51" s="1">
        <f>'Photo ID for Mail'!C9</f>
        <v>0.111</v>
      </c>
      <c r="D51" s="1">
        <f>'Photo ID for Mail'!D9</f>
        <v>9.2651757188498399E-2</v>
      </c>
      <c r="E51" s="1">
        <f>'Photo ID for Mail'!E9</f>
        <v>0.16442953020134229</v>
      </c>
      <c r="F51" s="1">
        <f>'Photo ID for Mail'!F9</f>
        <v>6.3291139240506333E-2</v>
      </c>
    </row>
    <row r="52" spans="1:7" x14ac:dyDescent="0.25">
      <c r="B52" s="17"/>
      <c r="C52" s="11"/>
    </row>
    <row r="53" spans="1:7" x14ac:dyDescent="0.25">
      <c r="A53" s="15" t="s">
        <v>203</v>
      </c>
      <c r="B53" s="15"/>
      <c r="C53" s="15"/>
      <c r="D53" s="15"/>
      <c r="E53" s="15"/>
      <c r="F53" s="15"/>
      <c r="G53" s="15"/>
    </row>
    <row r="54" spans="1:7" x14ac:dyDescent="0.25">
      <c r="A54" s="15"/>
      <c r="B54" s="15"/>
      <c r="C54" s="15"/>
      <c r="D54" s="15"/>
      <c r="E54" s="15"/>
      <c r="F54" s="15"/>
      <c r="G54" s="15"/>
    </row>
    <row r="55" spans="1:7" ht="140" x14ac:dyDescent="0.25">
      <c r="A55" s="13"/>
      <c r="B55" s="13"/>
      <c r="C55" s="30" t="s">
        <v>56</v>
      </c>
      <c r="D55" s="30" t="s">
        <v>212</v>
      </c>
      <c r="E55" s="30" t="s">
        <v>213</v>
      </c>
      <c r="F55" s="30" t="s">
        <v>214</v>
      </c>
      <c r="G55" s="31" t="s">
        <v>222</v>
      </c>
    </row>
    <row r="56" spans="1:7" x14ac:dyDescent="0.25">
      <c r="B56" s="7" t="s">
        <v>54</v>
      </c>
      <c r="C56" s="1">
        <f>'Gerrymandering Amendment'!C7</f>
        <v>0.60039960039960039</v>
      </c>
      <c r="D56" s="1">
        <f>'Gerrymandering Amendment'!D7</f>
        <v>0.6485623003194888</v>
      </c>
      <c r="E56" s="1">
        <f>'Gerrymandering Amendment'!E7</f>
        <v>0.66778523489932884</v>
      </c>
      <c r="F56" s="1">
        <f>'Gerrymandering Amendment'!F7</f>
        <v>0.54889589905362779</v>
      </c>
      <c r="G56" s="29">
        <f>D56-F56</f>
        <v>9.9666401265861015E-2</v>
      </c>
    </row>
    <row r="57" spans="1:7" x14ac:dyDescent="0.25">
      <c r="B57" s="7" t="s">
        <v>55</v>
      </c>
      <c r="C57" s="1">
        <f>'Gerrymandering Amendment'!C8</f>
        <v>0.13386613386613386</v>
      </c>
      <c r="D57" s="1">
        <f>'Gerrymandering Amendment'!D8</f>
        <v>0.14696485623003194</v>
      </c>
      <c r="E57" s="1">
        <f>'Gerrymandering Amendment'!E8</f>
        <v>7.7181208053691275E-2</v>
      </c>
      <c r="F57" s="1">
        <f>'Gerrymandering Amendment'!F8</f>
        <v>0.15141955835962145</v>
      </c>
    </row>
    <row r="58" spans="1:7" x14ac:dyDescent="0.25">
      <c r="B58" s="7" t="s">
        <v>11</v>
      </c>
      <c r="C58" s="1">
        <f>'Gerrymandering Amendment'!C9</f>
        <v>0.26573426573426573</v>
      </c>
      <c r="D58" s="1">
        <f>'Gerrymandering Amendment'!D9</f>
        <v>0.20447284345047922</v>
      </c>
      <c r="E58" s="1">
        <f>'Gerrymandering Amendment'!E9</f>
        <v>0.25503355704697989</v>
      </c>
      <c r="F58" s="1">
        <f>'Gerrymandering Amendment'!F9</f>
        <v>0.29968454258675081</v>
      </c>
    </row>
    <row r="60" spans="1:7" ht="19" customHeight="1" x14ac:dyDescent="0.25">
      <c r="A60" s="16" t="s">
        <v>208</v>
      </c>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ht="140" x14ac:dyDescent="0.25">
      <c r="A63" s="13"/>
      <c r="B63" s="13"/>
      <c r="C63" s="30" t="s">
        <v>56</v>
      </c>
      <c r="D63" s="30" t="s">
        <v>212</v>
      </c>
      <c r="E63" s="30" t="s">
        <v>213</v>
      </c>
      <c r="F63" s="30" t="s">
        <v>214</v>
      </c>
      <c r="G63" s="31" t="s">
        <v>222</v>
      </c>
    </row>
    <row r="64" spans="1:7" x14ac:dyDescent="0.25">
      <c r="B64" s="7" t="s">
        <v>54</v>
      </c>
      <c r="C64" s="1">
        <f>'Gerrymandering Prohibition'!C7</f>
        <v>0.57114228456913829</v>
      </c>
      <c r="D64" s="1">
        <f>'Gerrymandering Prohibition'!D7</f>
        <v>0.73076923076923073</v>
      </c>
      <c r="E64" s="1">
        <f>'Gerrymandering Prohibition'!E7</f>
        <v>0.62289562289562295</v>
      </c>
      <c r="F64" s="1">
        <f>'Gerrymandering Prohibition'!F7</f>
        <v>0.42721518987341772</v>
      </c>
      <c r="G64" s="29">
        <f>D64-F64</f>
        <v>0.303554040895813</v>
      </c>
    </row>
    <row r="65" spans="1:7" x14ac:dyDescent="0.25">
      <c r="B65" s="7" t="s">
        <v>55</v>
      </c>
      <c r="C65" s="1">
        <f>'Gerrymandering Prohibition'!C8</f>
        <v>0.11222444889779559</v>
      </c>
      <c r="D65" s="1">
        <f>'Gerrymandering Prohibition'!D8</f>
        <v>5.7692307692307696E-2</v>
      </c>
      <c r="E65" s="1">
        <f>'Gerrymandering Prohibition'!E8</f>
        <v>8.0808080808080815E-2</v>
      </c>
      <c r="F65" s="1">
        <f>'Gerrymandering Prohibition'!F8</f>
        <v>0.18354430379746836</v>
      </c>
    </row>
    <row r="66" spans="1:7" x14ac:dyDescent="0.25">
      <c r="B66" s="7" t="s">
        <v>11</v>
      </c>
      <c r="C66" s="1">
        <f>'Gerrymandering Prohibition'!C9</f>
        <v>0.31663326653306612</v>
      </c>
      <c r="D66" s="1">
        <f>'Gerrymandering Prohibition'!D9</f>
        <v>0.21153846153846154</v>
      </c>
      <c r="E66" s="1">
        <f>'Gerrymandering Prohibition'!E9</f>
        <v>0.29629629629629628</v>
      </c>
      <c r="F66" s="1">
        <f>'Gerrymandering Prohibition'!F9</f>
        <v>0.38924050632911394</v>
      </c>
    </row>
    <row r="67" spans="1:7" x14ac:dyDescent="0.25">
      <c r="C67" s="11"/>
    </row>
    <row r="68" spans="1:7" x14ac:dyDescent="0.25">
      <c r="A68" s="15" t="s">
        <v>209</v>
      </c>
      <c r="B68" s="15"/>
      <c r="C68" s="15"/>
      <c r="D68" s="15"/>
      <c r="E68" s="15"/>
      <c r="F68" s="15"/>
      <c r="G68" s="15"/>
    </row>
    <row r="69" spans="1:7" x14ac:dyDescent="0.25">
      <c r="A69" s="15"/>
      <c r="B69" s="15"/>
      <c r="C69" s="15"/>
      <c r="D69" s="15"/>
      <c r="E69" s="15"/>
      <c r="F69" s="15"/>
      <c r="G69" s="15"/>
    </row>
    <row r="70" spans="1:7" x14ac:dyDescent="0.25">
      <c r="A70" s="15"/>
      <c r="B70" s="15"/>
      <c r="C70" s="15"/>
      <c r="D70" s="15"/>
      <c r="E70" s="15"/>
      <c r="F70" s="15"/>
      <c r="G70" s="15"/>
    </row>
    <row r="71" spans="1:7" ht="140" x14ac:dyDescent="0.25">
      <c r="A71" s="13"/>
      <c r="B71" s="13"/>
      <c r="C71" s="30" t="s">
        <v>56</v>
      </c>
      <c r="D71" s="30" t="s">
        <v>212</v>
      </c>
      <c r="E71" s="30" t="s">
        <v>213</v>
      </c>
      <c r="F71" s="30" t="s">
        <v>214</v>
      </c>
      <c r="G71" s="31" t="s">
        <v>222</v>
      </c>
    </row>
    <row r="72" spans="1:7" x14ac:dyDescent="0.25">
      <c r="A72" s="10"/>
      <c r="B72" s="7" t="s">
        <v>54</v>
      </c>
      <c r="C72" s="1">
        <f>'Independent Redistricting'!C7</f>
        <v>0.53846153846153844</v>
      </c>
      <c r="D72" s="1">
        <f>'Independent Redistricting'!D7</f>
        <v>0.64536741214057503</v>
      </c>
      <c r="E72" s="1">
        <f>'Independent Redistricting'!E7</f>
        <v>0.57190635451505012</v>
      </c>
      <c r="F72" s="1">
        <f>'Independent Redistricting'!F7</f>
        <v>0.44761904761904764</v>
      </c>
      <c r="G72" s="29">
        <f>D72-F72</f>
        <v>0.19774836452152739</v>
      </c>
    </row>
    <row r="73" spans="1:7" x14ac:dyDescent="0.25">
      <c r="B73" s="7" t="s">
        <v>55</v>
      </c>
      <c r="C73" s="1">
        <f>'Independent Redistricting'!C8</f>
        <v>0.15884115884115885</v>
      </c>
      <c r="D73" s="1">
        <f>'Independent Redistricting'!D8</f>
        <v>0.12460063897763578</v>
      </c>
      <c r="E73" s="1">
        <f>'Independent Redistricting'!E8</f>
        <v>0.12040133779264214</v>
      </c>
      <c r="F73" s="1">
        <f>'Independent Redistricting'!F8</f>
        <v>0.23809523809523808</v>
      </c>
    </row>
    <row r="74" spans="1:7" x14ac:dyDescent="0.25">
      <c r="B74" s="7" t="s">
        <v>11</v>
      </c>
      <c r="C74" s="1">
        <f>'Independent Redistricting'!C9</f>
        <v>0.30269730269730272</v>
      </c>
      <c r="D74" s="1">
        <f>'Independent Redistricting'!D9</f>
        <v>0.23003194888178913</v>
      </c>
      <c r="E74" s="1">
        <f>'Independent Redistricting'!E9</f>
        <v>0.30769230769230771</v>
      </c>
      <c r="F74" s="1">
        <f>'Independent Redistricting'!F9</f>
        <v>0.31428571428571428</v>
      </c>
    </row>
    <row r="76" spans="1:7" x14ac:dyDescent="0.25">
      <c r="A76" s="9" t="s">
        <v>210</v>
      </c>
    </row>
    <row r="77" spans="1:7" ht="140" x14ac:dyDescent="0.25">
      <c r="A77" s="13"/>
      <c r="B77" s="13"/>
      <c r="C77" s="30" t="s">
        <v>56</v>
      </c>
      <c r="D77" s="30" t="s">
        <v>212</v>
      </c>
      <c r="E77" s="30" t="s">
        <v>213</v>
      </c>
      <c r="F77" s="30" t="s">
        <v>214</v>
      </c>
      <c r="G77" s="31" t="s">
        <v>222</v>
      </c>
    </row>
    <row r="78" spans="1:7" x14ac:dyDescent="0.25">
      <c r="B78" s="7" t="s">
        <v>54</v>
      </c>
      <c r="C78" s="1">
        <f>'LGBTQ+ Protections'!C7</f>
        <v>0.52347652347652351</v>
      </c>
      <c r="D78" s="1">
        <f>'LGBTQ+ Protections'!D7</f>
        <v>0.74760383386581475</v>
      </c>
      <c r="E78" s="1">
        <f>'LGBTQ+ Protections'!E7</f>
        <v>0.52842809364548493</v>
      </c>
      <c r="F78" s="1">
        <f>'LGBTQ+ Protections'!F7</f>
        <v>0.2848101265822785</v>
      </c>
      <c r="G78" s="29">
        <f>D78-F78</f>
        <v>0.46279370728353625</v>
      </c>
    </row>
    <row r="79" spans="1:7" x14ac:dyDescent="0.25">
      <c r="B79" s="7" t="s">
        <v>55</v>
      </c>
      <c r="C79" s="1">
        <f>'LGBTQ+ Protections'!C8</f>
        <v>0.30269730269730272</v>
      </c>
      <c r="D79" s="1">
        <f>'LGBTQ+ Protections'!D8</f>
        <v>0.12460063897763578</v>
      </c>
      <c r="E79" s="1">
        <f>'LGBTQ+ Protections'!E8</f>
        <v>0.26421404682274247</v>
      </c>
      <c r="F79" s="1">
        <f>'LGBTQ+ Protections'!F8</f>
        <v>0.54430379746835444</v>
      </c>
    </row>
    <row r="80" spans="1:7" x14ac:dyDescent="0.25">
      <c r="B80" s="7" t="s">
        <v>11</v>
      </c>
      <c r="C80" s="1">
        <f>'LGBTQ+ Protections'!C9</f>
        <v>0.17382617382617382</v>
      </c>
      <c r="D80" s="1">
        <f>'LGBTQ+ Protections'!D9</f>
        <v>0.12779552715654952</v>
      </c>
      <c r="E80" s="1">
        <f>'LGBTQ+ Protections'!E9</f>
        <v>0.20735785953177258</v>
      </c>
      <c r="F80" s="1">
        <f>'LGBTQ+ Protections'!F9</f>
        <v>0.17088607594936708</v>
      </c>
    </row>
    <row r="82" spans="1:7 16384:16384" ht="19" customHeight="1" x14ac:dyDescent="0.25">
      <c r="A82" s="16" t="s">
        <v>206</v>
      </c>
      <c r="B82" s="16"/>
      <c r="C82" s="16"/>
      <c r="D82" s="16"/>
      <c r="E82" s="16"/>
      <c r="F82" s="16"/>
      <c r="G82" s="16"/>
    </row>
    <row r="83" spans="1:7 16384:16384" x14ac:dyDescent="0.25">
      <c r="A83" s="16"/>
      <c r="B83" s="16"/>
      <c r="C83" s="16"/>
      <c r="D83" s="16"/>
      <c r="E83" s="16"/>
      <c r="F83" s="16"/>
      <c r="G83" s="16"/>
    </row>
    <row r="84" spans="1:7 16384:16384" x14ac:dyDescent="0.25">
      <c r="A84" s="16"/>
      <c r="B84" s="16"/>
      <c r="C84" s="16"/>
      <c r="D84" s="16"/>
      <c r="E84" s="16"/>
      <c r="F84" s="16"/>
      <c r="G84" s="16"/>
    </row>
    <row r="85" spans="1:7 16384:16384" x14ac:dyDescent="0.25">
      <c r="A85" s="16"/>
      <c r="B85" s="16"/>
      <c r="C85" s="16"/>
      <c r="D85" s="16"/>
      <c r="E85" s="16"/>
      <c r="F85" s="16"/>
      <c r="G85" s="16"/>
    </row>
    <row r="86" spans="1:7 16384:16384" x14ac:dyDescent="0.25">
      <c r="A86" s="16"/>
      <c r="B86" s="16"/>
      <c r="C86" s="16"/>
      <c r="D86" s="16"/>
      <c r="E86" s="16"/>
      <c r="F86" s="16"/>
      <c r="G86" s="16"/>
    </row>
    <row r="87" spans="1:7 16384:16384" ht="140" x14ac:dyDescent="0.25">
      <c r="A87" s="13"/>
      <c r="B87" s="13"/>
      <c r="C87" s="30" t="s">
        <v>56</v>
      </c>
      <c r="D87" s="30" t="s">
        <v>212</v>
      </c>
      <c r="E87" s="30" t="s">
        <v>213</v>
      </c>
      <c r="F87" s="30" t="s">
        <v>214</v>
      </c>
      <c r="G87" s="31" t="s">
        <v>222</v>
      </c>
    </row>
    <row r="88" spans="1:7 16384:16384" x14ac:dyDescent="0.25">
      <c r="B88" s="7" t="s">
        <v>54</v>
      </c>
      <c r="C88" s="1">
        <f>'Literacy Test Removal'!C7</f>
        <v>0.43987975951903807</v>
      </c>
      <c r="D88" s="1">
        <f>'Literacy Test Removal'!D7</f>
        <v>0.5641025641025641</v>
      </c>
      <c r="E88" s="1">
        <f>'Literacy Test Removal'!E7</f>
        <v>0.49158249158249157</v>
      </c>
      <c r="F88" s="1">
        <f>'Literacy Test Removal'!F7</f>
        <v>0.28164556962025317</v>
      </c>
      <c r="G88" s="29">
        <f>D88-F88</f>
        <v>0.28245699448231093</v>
      </c>
      <c r="XFD88" s="1"/>
    </row>
    <row r="89" spans="1:7 16384:16384" x14ac:dyDescent="0.25">
      <c r="B89" s="7" t="s">
        <v>55</v>
      </c>
      <c r="C89" s="1">
        <f>'Literacy Test Removal'!C8</f>
        <v>0.42484969939879758</v>
      </c>
      <c r="D89" s="1">
        <f>'Literacy Test Removal'!D8</f>
        <v>0.30448717948717946</v>
      </c>
      <c r="E89" s="1">
        <f>'Literacy Test Removal'!E8</f>
        <v>0.34680134680134678</v>
      </c>
      <c r="F89" s="1">
        <f>'Literacy Test Removal'!F8</f>
        <v>0.62341772151898733</v>
      </c>
    </row>
    <row r="90" spans="1:7 16384:16384" x14ac:dyDescent="0.25">
      <c r="B90" s="7" t="s">
        <v>11</v>
      </c>
      <c r="C90" s="1">
        <f>'Literacy Test Removal'!C9</f>
        <v>0.13527054108216433</v>
      </c>
      <c r="D90" s="1">
        <f>'Literacy Test Removal'!D9</f>
        <v>0.13141025641025642</v>
      </c>
      <c r="E90" s="1">
        <f>'Literacy Test Removal'!E9</f>
        <v>0.16161616161616163</v>
      </c>
      <c r="F90" s="1">
        <f>'Literacy Test Removal'!F9</f>
        <v>9.49367088607595E-2</v>
      </c>
    </row>
    <row r="92" spans="1:7 16384:16384" x14ac:dyDescent="0.25">
      <c r="A92" s="15" t="s">
        <v>102</v>
      </c>
      <c r="B92" s="15"/>
      <c r="C92" s="15"/>
      <c r="D92" s="15"/>
      <c r="E92" s="15"/>
      <c r="F92" s="15"/>
      <c r="G92" s="15"/>
    </row>
    <row r="93" spans="1:7 16384:16384" x14ac:dyDescent="0.25">
      <c r="A93" s="15"/>
      <c r="B93" s="15"/>
      <c r="C93" s="15"/>
      <c r="D93" s="15"/>
      <c r="E93" s="15"/>
      <c r="F93" s="15"/>
      <c r="G93" s="15"/>
    </row>
    <row r="94" spans="1:7 16384:16384" ht="140" x14ac:dyDescent="0.25">
      <c r="A94" s="13"/>
      <c r="B94" s="13"/>
      <c r="C94" s="30" t="s">
        <v>56</v>
      </c>
      <c r="D94" s="30" t="s">
        <v>212</v>
      </c>
      <c r="E94" s="30" t="s">
        <v>213</v>
      </c>
      <c r="F94" s="30" t="s">
        <v>214</v>
      </c>
      <c r="G94" s="31" t="s">
        <v>222</v>
      </c>
    </row>
    <row r="95" spans="1:7 16384:16384" x14ac:dyDescent="0.25">
      <c r="B95" s="7" t="s">
        <v>54</v>
      </c>
      <c r="C95" s="6">
        <f>'State Leg Salaries'!C8</f>
        <v>0.42</v>
      </c>
      <c r="D95" s="6">
        <f>'State Leg Salaries'!D8</f>
        <v>0.50159744408945683</v>
      </c>
      <c r="E95" s="6">
        <f>'State Leg Salaries'!E8</f>
        <v>0.39597315436241609</v>
      </c>
      <c r="F95" s="6">
        <f>'State Leg Salaries'!F8</f>
        <v>0.40822784810126583</v>
      </c>
      <c r="G95" s="29">
        <f>D95-F95</f>
        <v>9.3369595988191001E-2</v>
      </c>
    </row>
    <row r="96" spans="1:7 16384:16384" x14ac:dyDescent="0.25">
      <c r="B96" s="7" t="s">
        <v>55</v>
      </c>
      <c r="C96" s="6">
        <f>'State Leg Salaries'!C9</f>
        <v>0.374</v>
      </c>
      <c r="D96" s="6">
        <f>'State Leg Salaries'!D9</f>
        <v>0.32268370607028751</v>
      </c>
      <c r="E96" s="6">
        <f>'State Leg Salaries'!E9</f>
        <v>0.37583892617449666</v>
      </c>
      <c r="F96" s="6">
        <f>'State Leg Salaries'!F9</f>
        <v>0.41772151898734178</v>
      </c>
    </row>
    <row r="97" spans="1:7" x14ac:dyDescent="0.25">
      <c r="B97" s="7" t="s">
        <v>11</v>
      </c>
      <c r="C97" s="6">
        <f>'State Leg Salaries'!C10</f>
        <v>0.20599999999999999</v>
      </c>
      <c r="D97" s="6">
        <f>'State Leg Salaries'!D10</f>
        <v>0.1757188498402556</v>
      </c>
      <c r="E97" s="6">
        <f>'State Leg Salaries'!E10</f>
        <v>0.22818791946308725</v>
      </c>
      <c r="F97" s="6">
        <f>'State Leg Salaries'!F10</f>
        <v>0.17405063291139242</v>
      </c>
    </row>
    <row r="99" spans="1:7" ht="19" customHeight="1" x14ac:dyDescent="0.25">
      <c r="A99" s="16" t="s">
        <v>204</v>
      </c>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ht="140" x14ac:dyDescent="0.25">
      <c r="A102" s="13"/>
      <c r="B102" s="13"/>
      <c r="C102" s="30" t="s">
        <v>56</v>
      </c>
      <c r="D102" s="30" t="s">
        <v>212</v>
      </c>
      <c r="E102" s="30" t="s">
        <v>213</v>
      </c>
      <c r="F102" s="30" t="s">
        <v>214</v>
      </c>
      <c r="G102" s="31" t="s">
        <v>222</v>
      </c>
    </row>
    <row r="103" spans="1:7" x14ac:dyDescent="0.25">
      <c r="B103" s="7" t="s">
        <v>54</v>
      </c>
      <c r="C103" s="1">
        <f>'Executive officers'!C7</f>
        <v>0.28828828828828829</v>
      </c>
      <c r="D103" s="1">
        <f>'Executive officers'!D7</f>
        <v>0.34504792332268369</v>
      </c>
      <c r="E103" s="1">
        <f>'Executive officers'!E7</f>
        <v>0.2651006711409396</v>
      </c>
      <c r="F103" s="1">
        <f>'Executive officers'!F7</f>
        <v>0.26898734177215189</v>
      </c>
      <c r="G103" s="29">
        <f>D103-F103</f>
        <v>7.6060581550531803E-2</v>
      </c>
    </row>
    <row r="104" spans="1:7" x14ac:dyDescent="0.25">
      <c r="B104" s="7" t="s">
        <v>55</v>
      </c>
      <c r="C104" s="1">
        <f>'Executive officers'!C8</f>
        <v>0.52952952952952947</v>
      </c>
      <c r="D104" s="1">
        <f>'Executive officers'!D8</f>
        <v>0.48881789137380194</v>
      </c>
      <c r="E104" s="1">
        <f>'Executive officers'!E8</f>
        <v>0.55369127516778527</v>
      </c>
      <c r="F104" s="1">
        <f>'Executive officers'!F8</f>
        <v>0.58860759493670889</v>
      </c>
    </row>
    <row r="105" spans="1:7" x14ac:dyDescent="0.25">
      <c r="B105" s="7" t="s">
        <v>11</v>
      </c>
      <c r="C105" s="1">
        <f>'Executive officers'!C9</f>
        <v>0.18218218218218218</v>
      </c>
      <c r="D105" s="1">
        <f>'Executive officers'!D9</f>
        <v>0.16613418530351437</v>
      </c>
      <c r="E105" s="1">
        <f>'Executive officers'!E9</f>
        <v>0.18120805369127516</v>
      </c>
      <c r="F105" s="1">
        <f>'Executive officers'!F9</f>
        <v>0.14240506329113925</v>
      </c>
    </row>
  </sheetData>
  <mergeCells count="10">
    <mergeCell ref="A17:G19"/>
    <mergeCell ref="A53:G54"/>
    <mergeCell ref="A92:G93"/>
    <mergeCell ref="A46:G47"/>
    <mergeCell ref="A68:G70"/>
    <mergeCell ref="A39:G40"/>
    <mergeCell ref="A25:G27"/>
    <mergeCell ref="A60:G62"/>
    <mergeCell ref="A99:G101"/>
    <mergeCell ref="A82:G86"/>
  </mergeCells>
  <pageMargins left="0.7" right="0.7" top="0.75" bottom="0.75" header="0.3" footer="0.3"/>
  <pageSetup scale="69"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FF87-2FE3-FF48-950F-0151A1F2FD5B}">
  <dimension ref="A1:Z130"/>
  <sheetViews>
    <sheetView showGridLines="0" workbookViewId="0">
      <selection activeCell="J13" sqref="J13"/>
    </sheetView>
  </sheetViews>
  <sheetFormatPr baseColWidth="10" defaultRowHeight="19" x14ac:dyDescent="0.25"/>
  <cols>
    <col min="2" max="2" width="31.5703125" customWidth="1"/>
    <col min="5" max="5" width="11.85546875" customWidth="1"/>
    <col min="11" max="11" width="23.7109375" customWidth="1"/>
    <col min="22" max="22" width="28" customWidth="1"/>
  </cols>
  <sheetData>
    <row r="1" spans="1:26" x14ac:dyDescent="0.25">
      <c r="A1" s="8" t="s">
        <v>198</v>
      </c>
    </row>
    <row r="3" spans="1:26" x14ac:dyDescent="0.25">
      <c r="A3" t="s">
        <v>184</v>
      </c>
      <c r="J3" t="s">
        <v>197</v>
      </c>
    </row>
    <row r="4" spans="1:26" x14ac:dyDescent="0.25">
      <c r="J4" t="s">
        <v>0</v>
      </c>
    </row>
    <row r="5" spans="1:26" s="2" customFormat="1" x14ac:dyDescent="0.25">
      <c r="A5" t="str">
        <f>J3</f>
        <v>Awareness &amp; Knowledge of NC Constitution * Initial Partisan Self-Identification Crosstabulation</v>
      </c>
      <c r="B5"/>
      <c r="C5"/>
      <c r="D5"/>
      <c r="E5"/>
      <c r="F5"/>
      <c r="G5"/>
      <c r="H5"/>
      <c r="I5"/>
      <c r="J5"/>
      <c r="K5"/>
      <c r="L5" t="s">
        <v>1</v>
      </c>
      <c r="M5" t="s">
        <v>171</v>
      </c>
      <c r="N5"/>
      <c r="O5"/>
      <c r="P5"/>
      <c r="Q5"/>
      <c r="R5"/>
    </row>
    <row r="6" spans="1:26" ht="60" x14ac:dyDescent="0.25">
      <c r="A6" s="2"/>
      <c r="B6" s="2"/>
      <c r="C6" s="3" t="s">
        <v>56</v>
      </c>
      <c r="D6" s="3" t="str">
        <f>M6</f>
        <v>Democratic Self-ID (initial)</v>
      </c>
      <c r="E6" s="3" t="str">
        <f>N6</f>
        <v>Independent Self-ID (initial)</v>
      </c>
      <c r="F6" s="3" t="str">
        <f>O6</f>
        <v>Republican Self-ID (initial)</v>
      </c>
      <c r="G6" s="3" t="str">
        <f>P6</f>
        <v>All others/not sure</v>
      </c>
      <c r="H6" s="2"/>
      <c r="I6" s="2"/>
      <c r="J6" s="2"/>
      <c r="K6" s="2"/>
      <c r="L6" s="2"/>
      <c r="M6" s="2" t="s">
        <v>2</v>
      </c>
      <c r="N6" s="2" t="s">
        <v>3</v>
      </c>
      <c r="O6" s="2" t="s">
        <v>4</v>
      </c>
      <c r="P6" s="2" t="s">
        <v>5</v>
      </c>
      <c r="Q6" s="2"/>
      <c r="R6" s="2"/>
      <c r="V6" s="17"/>
      <c r="W6" s="18"/>
      <c r="X6" s="18"/>
      <c r="Y6" s="18"/>
      <c r="Z6" s="18"/>
    </row>
    <row r="7" spans="1:26" x14ac:dyDescent="0.25">
      <c r="B7" s="7" t="str">
        <f>K7</f>
        <v>Very familiar</v>
      </c>
      <c r="C7" s="1">
        <f>L7/L11</f>
        <v>7.407407407407407E-2</v>
      </c>
      <c r="D7" s="1">
        <f>M7/M11</f>
        <v>0.10223642172523961</v>
      </c>
      <c r="E7" s="1">
        <f>N7/N11</f>
        <v>2.6845637583892617E-2</v>
      </c>
      <c r="F7" s="1">
        <f>O7/O11</f>
        <v>8.2278481012658222E-2</v>
      </c>
      <c r="G7" s="1">
        <f>P7/P11</f>
        <v>0.1111111111111111</v>
      </c>
      <c r="J7" t="s">
        <v>185</v>
      </c>
      <c r="K7" t="s">
        <v>186</v>
      </c>
      <c r="L7">
        <v>74</v>
      </c>
      <c r="M7">
        <v>32</v>
      </c>
      <c r="N7">
        <v>8</v>
      </c>
      <c r="O7">
        <v>26</v>
      </c>
      <c r="P7">
        <v>8</v>
      </c>
      <c r="V7" s="17"/>
      <c r="W7" s="19"/>
      <c r="X7" s="19"/>
      <c r="Y7" s="19"/>
      <c r="Z7" s="19"/>
    </row>
    <row r="8" spans="1:26" x14ac:dyDescent="0.25">
      <c r="B8" s="7" t="str">
        <f>K8</f>
        <v>Somewhat familiar</v>
      </c>
      <c r="C8" s="6">
        <f>L8/L11</f>
        <v>0.3913913913913914</v>
      </c>
      <c r="D8" s="6">
        <f>M8/M11</f>
        <v>0.402555910543131</v>
      </c>
      <c r="E8" s="6">
        <f>N8/N11</f>
        <v>0.39597315436241609</v>
      </c>
      <c r="F8" s="6">
        <f>O8/O11</f>
        <v>0.38607594936708861</v>
      </c>
      <c r="G8" s="6">
        <f>P8/P11</f>
        <v>0.34722222222222221</v>
      </c>
      <c r="K8" t="s">
        <v>187</v>
      </c>
      <c r="L8">
        <v>391</v>
      </c>
      <c r="M8">
        <v>126</v>
      </c>
      <c r="N8">
        <v>118</v>
      </c>
      <c r="O8">
        <v>122</v>
      </c>
      <c r="P8">
        <v>25</v>
      </c>
      <c r="V8" s="17"/>
      <c r="W8" s="19"/>
      <c r="X8" s="19"/>
      <c r="Y8" s="19"/>
      <c r="Z8" s="19"/>
    </row>
    <row r="9" spans="1:26" x14ac:dyDescent="0.25">
      <c r="B9" s="7" t="str">
        <f>K9</f>
        <v>Heard of it but not familiar</v>
      </c>
      <c r="C9" s="6">
        <f>L9/L11</f>
        <v>0.33733733733733734</v>
      </c>
      <c r="D9" s="6">
        <f>M9/M11</f>
        <v>0.33226837060702874</v>
      </c>
      <c r="E9" s="6">
        <f>N9/N11</f>
        <v>0.36912751677852351</v>
      </c>
      <c r="F9" s="6">
        <f>O9/O11</f>
        <v>0.32594936708860761</v>
      </c>
      <c r="G9" s="6">
        <f>P9/P11</f>
        <v>0.27777777777777779</v>
      </c>
      <c r="K9" t="s">
        <v>188</v>
      </c>
      <c r="L9">
        <v>337</v>
      </c>
      <c r="M9">
        <v>104</v>
      </c>
      <c r="N9">
        <v>110</v>
      </c>
      <c r="O9">
        <v>103</v>
      </c>
      <c r="P9">
        <v>20</v>
      </c>
    </row>
    <row r="10" spans="1:26" x14ac:dyDescent="0.25">
      <c r="B10" s="7" t="str">
        <f>K10</f>
        <v>Not at all familiar</v>
      </c>
      <c r="C10" s="1">
        <f>L10/L11</f>
        <v>0.19719719719719719</v>
      </c>
      <c r="D10" s="1">
        <f>M10/M11</f>
        <v>0.16293929712460065</v>
      </c>
      <c r="E10" s="1">
        <f>N10/N11</f>
        <v>0.20805369127516779</v>
      </c>
      <c r="F10" s="1">
        <f>O10/O11</f>
        <v>0.20569620253164558</v>
      </c>
      <c r="G10" s="1">
        <f>P10/P11</f>
        <v>0.2638888888888889</v>
      </c>
      <c r="K10" t="s">
        <v>189</v>
      </c>
      <c r="L10">
        <v>197</v>
      </c>
      <c r="M10">
        <v>51</v>
      </c>
      <c r="N10">
        <v>62</v>
      </c>
      <c r="O10">
        <v>65</v>
      </c>
      <c r="P10">
        <v>19</v>
      </c>
    </row>
    <row r="11" spans="1:26" x14ac:dyDescent="0.25">
      <c r="J11" t="s">
        <v>1</v>
      </c>
      <c r="L11">
        <v>999</v>
      </c>
      <c r="M11">
        <v>313</v>
      </c>
      <c r="N11">
        <v>298</v>
      </c>
      <c r="O11">
        <v>316</v>
      </c>
      <c r="P11">
        <v>72</v>
      </c>
    </row>
    <row r="17" spans="1:16" x14ac:dyDescent="0.25">
      <c r="J17" t="s">
        <v>190</v>
      </c>
    </row>
    <row r="18" spans="1:16" x14ac:dyDescent="0.25">
      <c r="J18" t="s">
        <v>0</v>
      </c>
    </row>
    <row r="19" spans="1:16" x14ac:dyDescent="0.25">
      <c r="A19" t="str">
        <f>J17</f>
        <v>Awareness &amp; Knowledge of NC Constitution * Collapsed Ideology Crosstabulation</v>
      </c>
      <c r="L19" t="s">
        <v>1</v>
      </c>
      <c r="M19" t="s">
        <v>13</v>
      </c>
    </row>
    <row r="20" spans="1:16" ht="40" x14ac:dyDescent="0.25">
      <c r="A20" s="2"/>
      <c r="B20" s="2"/>
      <c r="C20" s="3" t="s">
        <v>56</v>
      </c>
      <c r="D20" s="3" t="str">
        <f>M20</f>
        <v>Very/Liberal</v>
      </c>
      <c r="E20" s="3" t="str">
        <f>N20</f>
        <v>Moderate</v>
      </c>
      <c r="F20" s="3" t="str">
        <f>O20</f>
        <v>Very/Conservative</v>
      </c>
      <c r="G20" s="3" t="str">
        <f>P20</f>
        <v>Not sure</v>
      </c>
      <c r="M20" t="s">
        <v>14</v>
      </c>
      <c r="N20" t="s">
        <v>15</v>
      </c>
      <c r="O20" t="s">
        <v>16</v>
      </c>
      <c r="P20" t="s">
        <v>11</v>
      </c>
    </row>
    <row r="21" spans="1:16" x14ac:dyDescent="0.25">
      <c r="B21" s="7" t="str">
        <f>K21</f>
        <v>Very familiar</v>
      </c>
      <c r="C21" s="1">
        <f>L21/L25</f>
        <v>7.4999999999999997E-2</v>
      </c>
      <c r="D21" s="1">
        <f>M21/M25</f>
        <v>9.3220338983050849E-2</v>
      </c>
      <c r="E21" s="1">
        <f>N21/N25</f>
        <v>7.2046109510086456E-2</v>
      </c>
      <c r="F21" s="1">
        <f>O21/O25</f>
        <v>7.8488372093023256E-2</v>
      </c>
      <c r="G21" s="1">
        <f>P21/P25</f>
        <v>1.3698630136986301E-2</v>
      </c>
      <c r="J21" t="s">
        <v>185</v>
      </c>
      <c r="K21" t="s">
        <v>186</v>
      </c>
      <c r="L21">
        <v>75</v>
      </c>
      <c r="M21">
        <v>22</v>
      </c>
      <c r="N21">
        <v>25</v>
      </c>
      <c r="O21">
        <v>27</v>
      </c>
      <c r="P21">
        <v>1</v>
      </c>
    </row>
    <row r="22" spans="1:16" x14ac:dyDescent="0.25">
      <c r="B22" s="7" t="str">
        <f>K22</f>
        <v>Somewhat familiar</v>
      </c>
      <c r="C22" s="6">
        <f>L22/L25</f>
        <v>0.39</v>
      </c>
      <c r="D22" s="6">
        <f>M22/M25</f>
        <v>0.28813559322033899</v>
      </c>
      <c r="E22" s="6">
        <f>N22/N25</f>
        <v>0.42363112391930835</v>
      </c>
      <c r="F22" s="6">
        <f>O22/O25</f>
        <v>0.44186046511627908</v>
      </c>
      <c r="G22" s="6">
        <f>P22/P25</f>
        <v>0.31506849315068491</v>
      </c>
      <c r="K22" t="s">
        <v>187</v>
      </c>
      <c r="L22">
        <v>390</v>
      </c>
      <c r="M22">
        <v>68</v>
      </c>
      <c r="N22">
        <v>147</v>
      </c>
      <c r="O22">
        <v>152</v>
      </c>
      <c r="P22">
        <v>23</v>
      </c>
    </row>
    <row r="23" spans="1:16" x14ac:dyDescent="0.25">
      <c r="B23" s="7" t="str">
        <f>K23</f>
        <v>Heard of it but not familiar</v>
      </c>
      <c r="C23" s="6">
        <f>L23/L25</f>
        <v>0.33700000000000002</v>
      </c>
      <c r="D23" s="6">
        <f>M23/M25</f>
        <v>0.42796610169491528</v>
      </c>
      <c r="E23" s="6">
        <f>N23/N25</f>
        <v>0.31700288184438041</v>
      </c>
      <c r="F23" s="6">
        <f>O23/O25</f>
        <v>0.29651162790697677</v>
      </c>
      <c r="G23" s="6">
        <f>P23/P25</f>
        <v>0.32876712328767121</v>
      </c>
      <c r="K23" t="s">
        <v>188</v>
      </c>
      <c r="L23">
        <v>337</v>
      </c>
      <c r="M23">
        <v>101</v>
      </c>
      <c r="N23">
        <v>110</v>
      </c>
      <c r="O23">
        <v>102</v>
      </c>
      <c r="P23">
        <v>24</v>
      </c>
    </row>
    <row r="24" spans="1:16" x14ac:dyDescent="0.25">
      <c r="B24" s="7" t="str">
        <f>K24</f>
        <v>Not at all familiar</v>
      </c>
      <c r="C24" s="1">
        <f>L24/L25</f>
        <v>0.19800000000000001</v>
      </c>
      <c r="D24" s="1">
        <f>M24/M25</f>
        <v>0.19067796610169491</v>
      </c>
      <c r="E24" s="1">
        <f>N24/N25</f>
        <v>0.18731988472622479</v>
      </c>
      <c r="F24" s="1">
        <f>O24/O25</f>
        <v>0.18313953488372092</v>
      </c>
      <c r="G24" s="1">
        <f>P24/P25</f>
        <v>0.34246575342465752</v>
      </c>
      <c r="K24" t="s">
        <v>189</v>
      </c>
      <c r="L24">
        <v>198</v>
      </c>
      <c r="M24">
        <v>45</v>
      </c>
      <c r="N24">
        <v>65</v>
      </c>
      <c r="O24">
        <v>63</v>
      </c>
      <c r="P24">
        <v>25</v>
      </c>
    </row>
    <row r="25" spans="1:16" x14ac:dyDescent="0.25">
      <c r="J25" t="s">
        <v>1</v>
      </c>
      <c r="L25">
        <v>1000</v>
      </c>
      <c r="M25">
        <v>236</v>
      </c>
      <c r="N25">
        <v>347</v>
      </c>
      <c r="O25">
        <v>344</v>
      </c>
      <c r="P25">
        <v>73</v>
      </c>
    </row>
    <row r="32" spans="1:16" x14ac:dyDescent="0.25">
      <c r="J32" t="s">
        <v>191</v>
      </c>
    </row>
    <row r="33" spans="1:18" x14ac:dyDescent="0.25">
      <c r="J33" t="s">
        <v>0</v>
      </c>
    </row>
    <row r="34" spans="1:18" s="2" customFormat="1" x14ac:dyDescent="0.25">
      <c r="A34" t="str">
        <f>J32</f>
        <v>Awareness &amp; Knowledge of NC Constitution * Race-Ethnicity Combined Crosstabulation</v>
      </c>
      <c r="B34"/>
      <c r="C34"/>
      <c r="D34"/>
      <c r="E34"/>
      <c r="F34"/>
      <c r="G34"/>
      <c r="H34"/>
      <c r="I34"/>
      <c r="J34"/>
      <c r="K34"/>
      <c r="L34" t="s">
        <v>1</v>
      </c>
      <c r="M34" t="s">
        <v>18</v>
      </c>
      <c r="N34"/>
      <c r="O34"/>
      <c r="P34"/>
      <c r="Q34"/>
      <c r="R34"/>
    </row>
    <row r="35" spans="1:18" ht="60" x14ac:dyDescent="0.25">
      <c r="A35" s="2"/>
      <c r="B35" s="2"/>
      <c r="C35" s="3" t="s">
        <v>56</v>
      </c>
      <c r="D35" s="3" t="str">
        <f>M35</f>
        <v>White non-Hispanic</v>
      </c>
      <c r="E35" s="3" t="str">
        <f>N35</f>
        <v>Black non-Hispanic</v>
      </c>
      <c r="F35" s="3" t="str">
        <f>O35</f>
        <v>Hispanic/Latino (any race)</v>
      </c>
      <c r="G35" s="3" t="str">
        <f>P35</f>
        <v>All other races</v>
      </c>
      <c r="H35" s="2"/>
      <c r="I35" s="2"/>
      <c r="J35" s="2"/>
      <c r="K35" s="2"/>
      <c r="L35" s="2"/>
      <c r="M35" s="2" t="s">
        <v>19</v>
      </c>
      <c r="N35" s="2" t="s">
        <v>20</v>
      </c>
      <c r="O35" s="2" t="s">
        <v>21</v>
      </c>
      <c r="P35" s="2" t="s">
        <v>22</v>
      </c>
      <c r="Q35" s="2"/>
      <c r="R35" s="2"/>
    </row>
    <row r="36" spans="1:18" x14ac:dyDescent="0.25">
      <c r="B36" s="7" t="str">
        <f>K36</f>
        <v>Very familiar</v>
      </c>
      <c r="C36" s="1">
        <f>L36/L40</f>
        <v>7.3999999999999996E-2</v>
      </c>
      <c r="D36" s="1">
        <f>M36/M40</f>
        <v>7.1646341463414628E-2</v>
      </c>
      <c r="E36" s="1">
        <f>N36/N40</f>
        <v>7.0754716981132074E-2</v>
      </c>
      <c r="F36" s="1">
        <f>O36/O40</f>
        <v>0.1095890410958904</v>
      </c>
      <c r="G36" s="1">
        <f>P36/P40</f>
        <v>6.7796610169491525E-2</v>
      </c>
      <c r="J36" t="s">
        <v>185</v>
      </c>
      <c r="K36" t="s">
        <v>186</v>
      </c>
      <c r="L36">
        <v>74</v>
      </c>
      <c r="M36">
        <v>47</v>
      </c>
      <c r="N36">
        <v>15</v>
      </c>
      <c r="O36">
        <v>8</v>
      </c>
      <c r="P36">
        <v>4</v>
      </c>
    </row>
    <row r="37" spans="1:18" x14ac:dyDescent="0.25">
      <c r="B37" s="7" t="str">
        <f>K37</f>
        <v>Somewhat familiar</v>
      </c>
      <c r="C37" s="6">
        <f>L37/L40</f>
        <v>0.39100000000000001</v>
      </c>
      <c r="D37" s="6">
        <f>M37/M40</f>
        <v>0.37042682926829268</v>
      </c>
      <c r="E37" s="6">
        <f>N37/N40</f>
        <v>0.42924528301886794</v>
      </c>
      <c r="F37" s="6">
        <f>O37/O40</f>
        <v>0.38356164383561642</v>
      </c>
      <c r="G37" s="6">
        <f>P37/P40</f>
        <v>0.49152542372881358</v>
      </c>
      <c r="K37" t="s">
        <v>187</v>
      </c>
      <c r="L37">
        <v>391</v>
      </c>
      <c r="M37">
        <v>243</v>
      </c>
      <c r="N37">
        <v>91</v>
      </c>
      <c r="O37">
        <v>28</v>
      </c>
      <c r="P37">
        <v>29</v>
      </c>
    </row>
    <row r="38" spans="1:18" x14ac:dyDescent="0.25">
      <c r="B38" s="7" t="str">
        <f>K38</f>
        <v>Heard of it but not familiar</v>
      </c>
      <c r="C38" s="6">
        <f>L38/L40</f>
        <v>0.33700000000000002</v>
      </c>
      <c r="D38" s="6">
        <f>M38/M40</f>
        <v>0.35823170731707316</v>
      </c>
      <c r="E38" s="6">
        <f>N38/N40</f>
        <v>0.28301886792452829</v>
      </c>
      <c r="F38" s="6">
        <f>O38/O40</f>
        <v>0.42465753424657532</v>
      </c>
      <c r="G38" s="6">
        <f>P38/P40</f>
        <v>0.1864406779661017</v>
      </c>
      <c r="K38" t="s">
        <v>188</v>
      </c>
      <c r="L38">
        <v>337</v>
      </c>
      <c r="M38">
        <v>235</v>
      </c>
      <c r="N38">
        <v>60</v>
      </c>
      <c r="O38">
        <v>31</v>
      </c>
      <c r="P38">
        <v>11</v>
      </c>
    </row>
    <row r="39" spans="1:18" x14ac:dyDescent="0.25">
      <c r="B39" s="7" t="str">
        <f>K39</f>
        <v>Not at all familiar</v>
      </c>
      <c r="C39" s="1">
        <f>L39/L40</f>
        <v>0.19800000000000001</v>
      </c>
      <c r="D39" s="1">
        <f>M39/M40</f>
        <v>0.19969512195121952</v>
      </c>
      <c r="E39" s="1">
        <f>N39/N40</f>
        <v>0.21698113207547171</v>
      </c>
      <c r="F39" s="1">
        <f>O39/O40</f>
        <v>8.2191780821917804E-2</v>
      </c>
      <c r="G39" s="1">
        <f>P39/P40</f>
        <v>0.25423728813559321</v>
      </c>
      <c r="K39" t="s">
        <v>189</v>
      </c>
      <c r="L39">
        <v>198</v>
      </c>
      <c r="M39">
        <v>131</v>
      </c>
      <c r="N39">
        <v>46</v>
      </c>
      <c r="O39">
        <v>6</v>
      </c>
      <c r="P39">
        <v>15</v>
      </c>
    </row>
    <row r="40" spans="1:18" x14ac:dyDescent="0.25">
      <c r="J40" t="s">
        <v>1</v>
      </c>
      <c r="L40">
        <v>1000</v>
      </c>
      <c r="M40">
        <v>656</v>
      </c>
      <c r="N40">
        <v>212</v>
      </c>
      <c r="O40">
        <v>73</v>
      </c>
      <c r="P40">
        <v>59</v>
      </c>
    </row>
    <row r="47" spans="1:18" x14ac:dyDescent="0.25">
      <c r="J47" t="s">
        <v>192</v>
      </c>
    </row>
    <row r="48" spans="1:18" x14ac:dyDescent="0.25">
      <c r="J48" t="s">
        <v>0</v>
      </c>
    </row>
    <row r="49" spans="1:18" x14ac:dyDescent="0.25">
      <c r="A49" t="str">
        <f>J47</f>
        <v>Awareness &amp; Knowledge of NC Constitution * Gender Crosstabulation</v>
      </c>
      <c r="L49" t="s">
        <v>1</v>
      </c>
      <c r="M49" t="s">
        <v>24</v>
      </c>
    </row>
    <row r="50" spans="1:18" ht="20" x14ac:dyDescent="0.25">
      <c r="B50" s="2"/>
      <c r="C50" s="3" t="s">
        <v>56</v>
      </c>
      <c r="D50" s="3" t="str">
        <f>M50</f>
        <v>Male</v>
      </c>
      <c r="E50" s="3" t="str">
        <f>N50</f>
        <v>Female</v>
      </c>
      <c r="M50" t="s">
        <v>25</v>
      </c>
      <c r="N50" t="s">
        <v>26</v>
      </c>
    </row>
    <row r="51" spans="1:18" x14ac:dyDescent="0.25">
      <c r="B51" s="7" t="str">
        <f>K51</f>
        <v>Very familiar</v>
      </c>
      <c r="C51" s="1">
        <f>L51/L55</f>
        <v>7.4999999999999997E-2</v>
      </c>
      <c r="D51" s="1">
        <f>M51/M55</f>
        <v>0.12368972746331237</v>
      </c>
      <c r="E51" s="1">
        <f>N51/N55</f>
        <v>3.0592734225621414E-2</v>
      </c>
      <c r="J51" t="s">
        <v>185</v>
      </c>
      <c r="K51" t="s">
        <v>186</v>
      </c>
      <c r="L51">
        <v>75</v>
      </c>
      <c r="M51">
        <v>59</v>
      </c>
      <c r="N51">
        <v>16</v>
      </c>
    </row>
    <row r="52" spans="1:18" x14ac:dyDescent="0.25">
      <c r="B52" s="7" t="str">
        <f>K52</f>
        <v>Somewhat familiar</v>
      </c>
      <c r="C52" s="6">
        <f>L52/L55</f>
        <v>0.39</v>
      </c>
      <c r="D52" s="6">
        <f>M52/M55</f>
        <v>0.42557651991614254</v>
      </c>
      <c r="E52" s="6">
        <f>N52/N55</f>
        <v>0.35755258126195028</v>
      </c>
      <c r="K52" t="s">
        <v>187</v>
      </c>
      <c r="L52">
        <v>390</v>
      </c>
      <c r="M52">
        <v>203</v>
      </c>
      <c r="N52">
        <v>187</v>
      </c>
    </row>
    <row r="53" spans="1:18" x14ac:dyDescent="0.25">
      <c r="B53" s="7" t="str">
        <f>K53</f>
        <v>Heard of it but not familiar</v>
      </c>
      <c r="C53" s="6">
        <f>L53/L55</f>
        <v>0.33800000000000002</v>
      </c>
      <c r="D53" s="6">
        <f>M53/M55</f>
        <v>0.31865828092243187</v>
      </c>
      <c r="E53" s="6">
        <f>N53/N55</f>
        <v>0.35564053537284895</v>
      </c>
      <c r="K53" t="s">
        <v>188</v>
      </c>
      <c r="L53">
        <v>338</v>
      </c>
      <c r="M53">
        <v>152</v>
      </c>
      <c r="N53">
        <v>186</v>
      </c>
    </row>
    <row r="54" spans="1:18" x14ac:dyDescent="0.25">
      <c r="B54" s="7" t="str">
        <f>K54</f>
        <v>Not at all familiar</v>
      </c>
      <c r="C54" s="1">
        <f>L54/L55</f>
        <v>0.19700000000000001</v>
      </c>
      <c r="D54" s="1">
        <f>M54/M55</f>
        <v>0.13207547169811321</v>
      </c>
      <c r="E54" s="1">
        <f>N54/N55</f>
        <v>0.25621414913957935</v>
      </c>
      <c r="K54" t="s">
        <v>189</v>
      </c>
      <c r="L54">
        <v>197</v>
      </c>
      <c r="M54">
        <v>63</v>
      </c>
      <c r="N54">
        <v>134</v>
      </c>
    </row>
    <row r="55" spans="1:18" x14ac:dyDescent="0.25">
      <c r="J55" t="s">
        <v>1</v>
      </c>
      <c r="L55">
        <v>1000</v>
      </c>
      <c r="M55">
        <v>477</v>
      </c>
      <c r="N55">
        <v>523</v>
      </c>
    </row>
    <row r="62" spans="1:18" x14ac:dyDescent="0.25">
      <c r="J62" t="s">
        <v>193</v>
      </c>
    </row>
    <row r="63" spans="1:18" x14ac:dyDescent="0.25">
      <c r="J63" t="s">
        <v>0</v>
      </c>
    </row>
    <row r="64" spans="1:18" s="2" customFormat="1" x14ac:dyDescent="0.25">
      <c r="A64" t="str">
        <f>J62</f>
        <v>Awareness &amp; Knowledge of NC Constitution * Collapsed Generation Cohorts Crosstabulation</v>
      </c>
      <c r="B64"/>
      <c r="C64"/>
      <c r="D64"/>
      <c r="E64"/>
      <c r="F64"/>
      <c r="G64"/>
      <c r="H64"/>
      <c r="I64"/>
      <c r="J64"/>
      <c r="K64"/>
      <c r="L64" t="s">
        <v>1</v>
      </c>
      <c r="M64" t="s">
        <v>28</v>
      </c>
      <c r="N64"/>
      <c r="O64"/>
      <c r="Q64"/>
      <c r="R64"/>
    </row>
    <row r="65" spans="1:18" ht="120" x14ac:dyDescent="0.25">
      <c r="A65" s="2"/>
      <c r="B65" s="2"/>
      <c r="C65" s="3" t="s">
        <v>56</v>
      </c>
      <c r="D65" s="3" t="str">
        <f>M65</f>
        <v>Silent &amp; Boomer Generation (born before 1965)</v>
      </c>
      <c r="E65" s="3" t="str">
        <f>N65</f>
        <v>Generation X (born 1965-1980)</v>
      </c>
      <c r="F65" s="3" t="str">
        <f>O65</f>
        <v>Millennials &amp; Generation Z (born after 1980)</v>
      </c>
      <c r="G65" s="2"/>
      <c r="H65" s="2"/>
      <c r="I65" s="2"/>
      <c r="J65" s="2"/>
      <c r="K65" s="2"/>
      <c r="L65" s="2"/>
      <c r="M65" s="2" t="s">
        <v>29</v>
      </c>
      <c r="N65" s="2" t="s">
        <v>30</v>
      </c>
      <c r="O65" s="2" t="s">
        <v>31</v>
      </c>
      <c r="Q65" s="2"/>
      <c r="R65" s="2"/>
    </row>
    <row r="66" spans="1:18" x14ac:dyDescent="0.25">
      <c r="B66" s="7" t="str">
        <f>K66</f>
        <v>Very familiar</v>
      </c>
      <c r="C66" s="1">
        <f>L66/L70</f>
        <v>7.3926073926073921E-2</v>
      </c>
      <c r="D66" s="1">
        <f>M66/M70</f>
        <v>4.3918918918918921E-2</v>
      </c>
      <c r="E66" s="1">
        <f>N66/N70</f>
        <v>7.9365079365079361E-2</v>
      </c>
      <c r="F66" s="1">
        <f>O66/O70</f>
        <v>9.0507726269315678E-2</v>
      </c>
      <c r="J66" t="s">
        <v>185</v>
      </c>
      <c r="K66" t="s">
        <v>186</v>
      </c>
      <c r="L66">
        <v>74</v>
      </c>
      <c r="M66">
        <v>13</v>
      </c>
      <c r="N66">
        <v>20</v>
      </c>
      <c r="O66">
        <v>41</v>
      </c>
    </row>
    <row r="67" spans="1:18" x14ac:dyDescent="0.25">
      <c r="B67" s="7" t="str">
        <f>K67</f>
        <v>Somewhat familiar</v>
      </c>
      <c r="C67" s="6">
        <f>L67/L70</f>
        <v>0.39060939060939059</v>
      </c>
      <c r="D67" s="6">
        <f>M67/M70</f>
        <v>0.35810810810810811</v>
      </c>
      <c r="E67" s="6">
        <f>N67/N70</f>
        <v>0.43650793650793651</v>
      </c>
      <c r="F67" s="6">
        <f>O67/O70</f>
        <v>0.38631346578366443</v>
      </c>
      <c r="K67" t="s">
        <v>187</v>
      </c>
      <c r="L67">
        <v>391</v>
      </c>
      <c r="M67">
        <v>106</v>
      </c>
      <c r="N67">
        <v>110</v>
      </c>
      <c r="O67">
        <v>175</v>
      </c>
    </row>
    <row r="68" spans="1:18" x14ac:dyDescent="0.25">
      <c r="B68" s="7" t="str">
        <f>K68</f>
        <v>Heard of it but not familiar</v>
      </c>
      <c r="C68" s="6">
        <f>L68/L70</f>
        <v>0.33766233766233766</v>
      </c>
      <c r="D68" s="6">
        <f>M68/M70</f>
        <v>0.39527027027027029</v>
      </c>
      <c r="E68" s="6">
        <f>N68/N70</f>
        <v>0.30158730158730157</v>
      </c>
      <c r="F68" s="6">
        <f>O68/O70</f>
        <v>0.32008830022075058</v>
      </c>
      <c r="K68" t="s">
        <v>188</v>
      </c>
      <c r="L68">
        <v>338</v>
      </c>
      <c r="M68">
        <v>117</v>
      </c>
      <c r="N68">
        <v>76</v>
      </c>
      <c r="O68">
        <v>145</v>
      </c>
    </row>
    <row r="69" spans="1:18" x14ac:dyDescent="0.25">
      <c r="B69" s="7" t="str">
        <f>K69</f>
        <v>Not at all familiar</v>
      </c>
      <c r="C69" s="1">
        <f>L69/L70</f>
        <v>0.19780219780219779</v>
      </c>
      <c r="D69" s="1">
        <f>M69/M70</f>
        <v>0.20270270270270271</v>
      </c>
      <c r="E69" s="1">
        <f>N69/N70</f>
        <v>0.18253968253968253</v>
      </c>
      <c r="F69" s="1">
        <f>O69/O70</f>
        <v>0.20309050772626933</v>
      </c>
      <c r="K69" t="s">
        <v>189</v>
      </c>
      <c r="L69">
        <v>198</v>
      </c>
      <c r="M69">
        <v>60</v>
      </c>
      <c r="N69">
        <v>46</v>
      </c>
      <c r="O69">
        <v>92</v>
      </c>
    </row>
    <row r="70" spans="1:18" x14ac:dyDescent="0.25">
      <c r="J70" t="s">
        <v>1</v>
      </c>
      <c r="L70">
        <v>1001</v>
      </c>
      <c r="M70">
        <v>296</v>
      </c>
      <c r="N70">
        <v>252</v>
      </c>
      <c r="O70">
        <v>453</v>
      </c>
    </row>
    <row r="77" spans="1:18" x14ac:dyDescent="0.25">
      <c r="J77" t="s">
        <v>194</v>
      </c>
    </row>
    <row r="78" spans="1:18" x14ac:dyDescent="0.25">
      <c r="J78" t="s">
        <v>0</v>
      </c>
    </row>
    <row r="79" spans="1:18" x14ac:dyDescent="0.25">
      <c r="A79" t="str">
        <f>J77</f>
        <v>Awareness &amp; Knowledge of NC Constitution * Collapsed Education Status Crosstabulation</v>
      </c>
      <c r="L79" t="s">
        <v>1</v>
      </c>
      <c r="M79" t="s">
        <v>33</v>
      </c>
    </row>
    <row r="80" spans="1:18" ht="80" x14ac:dyDescent="0.25">
      <c r="B80" s="2"/>
      <c r="C80" s="3" t="s">
        <v>56</v>
      </c>
      <c r="D80" s="3" t="str">
        <f>M80</f>
        <v>No HS/HS Graduate</v>
      </c>
      <c r="E80" s="3" t="str">
        <f>N80</f>
        <v>Some College/2-year degree</v>
      </c>
      <c r="F80" s="3" t="str">
        <f>O80</f>
        <v>4-year degree/Post-Graduate Degree</v>
      </c>
      <c r="M80" t="s">
        <v>34</v>
      </c>
      <c r="N80" t="s">
        <v>35</v>
      </c>
      <c r="O80" t="s">
        <v>36</v>
      </c>
    </row>
    <row r="81" spans="1:16" x14ac:dyDescent="0.25">
      <c r="B81" s="7" t="str">
        <f>K81</f>
        <v>Very familiar</v>
      </c>
      <c r="C81" s="1">
        <f>L81/L85</f>
        <v>7.4999999999999997E-2</v>
      </c>
      <c r="D81" s="1">
        <f>M81/M85</f>
        <v>7.7333333333333337E-2</v>
      </c>
      <c r="E81" s="1">
        <f>N81/N85</f>
        <v>5.3156146179401995E-2</v>
      </c>
      <c r="F81" s="1">
        <f>O81/O85</f>
        <v>9.2592592592592587E-2</v>
      </c>
      <c r="J81" t="s">
        <v>185</v>
      </c>
      <c r="K81" t="s">
        <v>186</v>
      </c>
      <c r="L81">
        <v>75</v>
      </c>
      <c r="M81">
        <v>29</v>
      </c>
      <c r="N81">
        <v>16</v>
      </c>
      <c r="O81">
        <v>30</v>
      </c>
    </row>
    <row r="82" spans="1:16" x14ac:dyDescent="0.25">
      <c r="B82" s="7" t="str">
        <f>K82</f>
        <v>Somewhat familiar</v>
      </c>
      <c r="C82" s="6">
        <f>L82/L85</f>
        <v>0.39</v>
      </c>
      <c r="D82" s="6">
        <f>M82/M85</f>
        <v>0.34666666666666668</v>
      </c>
      <c r="E82" s="6">
        <f>N82/N85</f>
        <v>0.44186046511627908</v>
      </c>
      <c r="F82" s="6">
        <f>O82/O85</f>
        <v>0.39197530864197533</v>
      </c>
      <c r="K82" t="s">
        <v>187</v>
      </c>
      <c r="L82">
        <v>390</v>
      </c>
      <c r="M82">
        <v>130</v>
      </c>
      <c r="N82">
        <v>133</v>
      </c>
      <c r="O82">
        <v>127</v>
      </c>
    </row>
    <row r="83" spans="1:16" x14ac:dyDescent="0.25">
      <c r="B83" s="7" t="str">
        <f>K83</f>
        <v>Heard of it but not familiar</v>
      </c>
      <c r="C83" s="6">
        <f>L83/L85</f>
        <v>0.33700000000000002</v>
      </c>
      <c r="D83" s="6">
        <f>M83/M85</f>
        <v>0.36266666666666669</v>
      </c>
      <c r="E83" s="6">
        <f>N83/N85</f>
        <v>0.31893687707641194</v>
      </c>
      <c r="F83" s="6">
        <f>O83/O85</f>
        <v>0.32407407407407407</v>
      </c>
      <c r="K83" t="s">
        <v>188</v>
      </c>
      <c r="L83">
        <v>337</v>
      </c>
      <c r="M83">
        <v>136</v>
      </c>
      <c r="N83">
        <v>96</v>
      </c>
      <c r="O83">
        <v>105</v>
      </c>
    </row>
    <row r="84" spans="1:16" x14ac:dyDescent="0.25">
      <c r="B84" s="7" t="str">
        <f>K84</f>
        <v>Not at all familiar</v>
      </c>
      <c r="C84" s="1">
        <f>L84/L85</f>
        <v>0.19800000000000001</v>
      </c>
      <c r="D84" s="1">
        <f>M84/M85</f>
        <v>0.21333333333333335</v>
      </c>
      <c r="E84" s="1">
        <f>N84/N85</f>
        <v>0.18604651162790697</v>
      </c>
      <c r="F84" s="1">
        <f>O84/O85</f>
        <v>0.19135802469135801</v>
      </c>
      <c r="K84" t="s">
        <v>189</v>
      </c>
      <c r="L84">
        <v>198</v>
      </c>
      <c r="M84">
        <v>80</v>
      </c>
      <c r="N84">
        <v>56</v>
      </c>
      <c r="O84">
        <v>62</v>
      </c>
    </row>
    <row r="85" spans="1:16" x14ac:dyDescent="0.25">
      <c r="J85" t="s">
        <v>1</v>
      </c>
      <c r="L85">
        <v>1000</v>
      </c>
      <c r="M85">
        <v>375</v>
      </c>
      <c r="N85">
        <v>301</v>
      </c>
      <c r="O85">
        <v>324</v>
      </c>
    </row>
    <row r="92" spans="1:16" x14ac:dyDescent="0.25">
      <c r="J92" t="s">
        <v>195</v>
      </c>
    </row>
    <row r="93" spans="1:16" x14ac:dyDescent="0.25">
      <c r="J93" t="s">
        <v>0</v>
      </c>
    </row>
    <row r="94" spans="1:16" x14ac:dyDescent="0.25">
      <c r="A94" t="str">
        <f>J92</f>
        <v>Awareness &amp; Knowledge of NC Constitution * NC Region assigned by Zip Code Crosstabulation</v>
      </c>
      <c r="L94" t="s">
        <v>1</v>
      </c>
      <c r="M94" t="s">
        <v>38</v>
      </c>
    </row>
    <row r="95" spans="1:16" ht="60" x14ac:dyDescent="0.25">
      <c r="B95" s="2"/>
      <c r="C95" s="3" t="s">
        <v>56</v>
      </c>
      <c r="D95" s="3" t="str">
        <f>M95</f>
        <v>Central City</v>
      </c>
      <c r="E95" s="3" t="str">
        <f>N95</f>
        <v>Urban Suburb</v>
      </c>
      <c r="F95" s="3" t="str">
        <f>O95</f>
        <v>Surrounding Suburban County</v>
      </c>
      <c r="G95" s="3" t="str">
        <f>P95</f>
        <v>Rural County</v>
      </c>
      <c r="M95" t="s">
        <v>39</v>
      </c>
      <c r="N95" t="s">
        <v>40</v>
      </c>
      <c r="O95" t="s">
        <v>41</v>
      </c>
      <c r="P95" t="s">
        <v>42</v>
      </c>
    </row>
    <row r="96" spans="1:16" x14ac:dyDescent="0.25">
      <c r="B96" s="7" t="str">
        <f>K96</f>
        <v>Very familiar</v>
      </c>
      <c r="C96" s="1">
        <f>L96/L100</f>
        <v>7.4999999999999997E-2</v>
      </c>
      <c r="D96" s="1">
        <f>M96/M100</f>
        <v>7.4918566775244305E-2</v>
      </c>
      <c r="E96" s="1">
        <f>N96/N100</f>
        <v>7.4509803921568626E-2</v>
      </c>
      <c r="F96" s="1">
        <f>O96/O100</f>
        <v>7.9847908745247151E-2</v>
      </c>
      <c r="G96" s="1">
        <f>P96/P100</f>
        <v>6.8571428571428575E-2</v>
      </c>
      <c r="J96" t="s">
        <v>185</v>
      </c>
      <c r="K96" t="s">
        <v>186</v>
      </c>
      <c r="L96">
        <v>75</v>
      </c>
      <c r="M96">
        <v>23</v>
      </c>
      <c r="N96">
        <v>19</v>
      </c>
      <c r="O96">
        <v>21</v>
      </c>
      <c r="P96">
        <v>12</v>
      </c>
    </row>
    <row r="97" spans="1:16" x14ac:dyDescent="0.25">
      <c r="B97" s="7" t="str">
        <f>K97</f>
        <v>Somewhat familiar</v>
      </c>
      <c r="C97" s="6">
        <f>L97/L100</f>
        <v>0.39100000000000001</v>
      </c>
      <c r="D97" s="6">
        <f>M97/M100</f>
        <v>0.33550488599348532</v>
      </c>
      <c r="E97" s="6">
        <f>N97/N100</f>
        <v>0.42745098039215684</v>
      </c>
      <c r="F97" s="6">
        <f>O97/O100</f>
        <v>0.36501901140684412</v>
      </c>
      <c r="G97" s="6">
        <f>P97/P100</f>
        <v>0.47428571428571431</v>
      </c>
      <c r="K97" t="s">
        <v>187</v>
      </c>
      <c r="L97">
        <v>391</v>
      </c>
      <c r="M97">
        <v>103</v>
      </c>
      <c r="N97">
        <v>109</v>
      </c>
      <c r="O97">
        <v>96</v>
      </c>
      <c r="P97">
        <v>83</v>
      </c>
    </row>
    <row r="98" spans="1:16" x14ac:dyDescent="0.25">
      <c r="B98" s="7" t="str">
        <f>K98</f>
        <v>Heard of it but not familiar</v>
      </c>
      <c r="C98" s="6">
        <f>L98/L100</f>
        <v>0.33700000000000002</v>
      </c>
      <c r="D98" s="6">
        <f>M98/M100</f>
        <v>0.35830618892508143</v>
      </c>
      <c r="E98" s="6">
        <f>N98/N100</f>
        <v>0.32156862745098042</v>
      </c>
      <c r="F98" s="6">
        <f>O98/O100</f>
        <v>0.36882129277566539</v>
      </c>
      <c r="G98" s="6">
        <f>P98/P100</f>
        <v>0.2742857142857143</v>
      </c>
      <c r="K98" t="s">
        <v>188</v>
      </c>
      <c r="L98">
        <v>337</v>
      </c>
      <c r="M98">
        <v>110</v>
      </c>
      <c r="N98">
        <v>82</v>
      </c>
      <c r="O98">
        <v>97</v>
      </c>
      <c r="P98">
        <v>48</v>
      </c>
    </row>
    <row r="99" spans="1:16" x14ac:dyDescent="0.25">
      <c r="B99" s="7" t="str">
        <f>K99</f>
        <v>Not at all familiar</v>
      </c>
      <c r="C99" s="1">
        <f>L99/L100</f>
        <v>0.19700000000000001</v>
      </c>
      <c r="D99" s="1">
        <f>M99/M100</f>
        <v>0.23127035830618892</v>
      </c>
      <c r="E99" s="1">
        <f>N99/N100</f>
        <v>0.17647058823529413</v>
      </c>
      <c r="F99" s="1">
        <f>O99/O100</f>
        <v>0.18631178707224336</v>
      </c>
      <c r="G99" s="1">
        <f>P99/P100</f>
        <v>0.18285714285714286</v>
      </c>
      <c r="K99" t="s">
        <v>189</v>
      </c>
      <c r="L99">
        <v>197</v>
      </c>
      <c r="M99">
        <v>71</v>
      </c>
      <c r="N99">
        <v>45</v>
      </c>
      <c r="O99">
        <v>49</v>
      </c>
      <c r="P99">
        <v>32</v>
      </c>
    </row>
    <row r="100" spans="1:16" x14ac:dyDescent="0.25">
      <c r="J100" t="s">
        <v>1</v>
      </c>
      <c r="L100">
        <v>1000</v>
      </c>
      <c r="M100">
        <v>307</v>
      </c>
      <c r="N100">
        <v>255</v>
      </c>
      <c r="O100">
        <v>263</v>
      </c>
      <c r="P100">
        <v>175</v>
      </c>
    </row>
    <row r="107" spans="1:16" x14ac:dyDescent="0.25">
      <c r="J107" t="s">
        <v>194</v>
      </c>
    </row>
    <row r="108" spans="1:16" x14ac:dyDescent="0.25">
      <c r="J108" t="s">
        <v>0</v>
      </c>
    </row>
    <row r="109" spans="1:16" x14ac:dyDescent="0.25">
      <c r="A109" t="str">
        <f>J107</f>
        <v>Awareness &amp; Knowledge of NC Constitution * Collapsed Education Status Crosstabulation</v>
      </c>
      <c r="L109" t="s">
        <v>1</v>
      </c>
      <c r="M109" t="s">
        <v>33</v>
      </c>
    </row>
    <row r="110" spans="1:16" ht="59" customHeight="1" x14ac:dyDescent="0.25">
      <c r="B110" s="2"/>
      <c r="C110" s="3" t="s">
        <v>56</v>
      </c>
      <c r="D110" s="3" t="str">
        <f>M110</f>
        <v>No HS/HS Graduate</v>
      </c>
      <c r="E110" s="3" t="str">
        <f>N110</f>
        <v>Some College/2-year degree</v>
      </c>
      <c r="F110" s="3" t="str">
        <f>O110</f>
        <v>4-year degree/Post-Graduate Degree</v>
      </c>
      <c r="M110" t="s">
        <v>34</v>
      </c>
      <c r="N110" t="s">
        <v>35</v>
      </c>
      <c r="O110" t="s">
        <v>36</v>
      </c>
    </row>
    <row r="111" spans="1:16" x14ac:dyDescent="0.25">
      <c r="B111" s="7" t="str">
        <f>K111</f>
        <v>Very familiar</v>
      </c>
      <c r="C111" s="1">
        <f>L111/L115</f>
        <v>7.4999999999999997E-2</v>
      </c>
      <c r="D111" s="1">
        <f>M111/M115</f>
        <v>7.7333333333333337E-2</v>
      </c>
      <c r="E111" s="1">
        <f>N111/N115</f>
        <v>5.3156146179401995E-2</v>
      </c>
      <c r="F111" s="1">
        <f>O111/O115</f>
        <v>9.2592592592592587E-2</v>
      </c>
      <c r="J111" t="s">
        <v>185</v>
      </c>
      <c r="K111" t="s">
        <v>186</v>
      </c>
      <c r="L111">
        <v>75</v>
      </c>
      <c r="M111">
        <v>29</v>
      </c>
      <c r="N111">
        <v>16</v>
      </c>
      <c r="O111">
        <v>30</v>
      </c>
    </row>
    <row r="112" spans="1:16" x14ac:dyDescent="0.25">
      <c r="B112" s="7" t="str">
        <f>K112</f>
        <v>Somewhat familiar</v>
      </c>
      <c r="C112" s="6">
        <f>L112/L115</f>
        <v>0.39</v>
      </c>
      <c r="D112" s="6">
        <f>M112/M115</f>
        <v>0.34666666666666668</v>
      </c>
      <c r="E112" s="6">
        <f>N112/N115</f>
        <v>0.44186046511627908</v>
      </c>
      <c r="F112" s="6">
        <f>O112/O115</f>
        <v>0.39197530864197533</v>
      </c>
      <c r="K112" t="s">
        <v>187</v>
      </c>
      <c r="L112">
        <v>390</v>
      </c>
      <c r="M112">
        <v>130</v>
      </c>
      <c r="N112">
        <v>133</v>
      </c>
      <c r="O112">
        <v>127</v>
      </c>
    </row>
    <row r="113" spans="1:18" x14ac:dyDescent="0.25">
      <c r="B113" s="7" t="str">
        <f>K113</f>
        <v>Heard of it but not familiar</v>
      </c>
      <c r="C113" s="6">
        <f>L113/L115</f>
        <v>0.33700000000000002</v>
      </c>
      <c r="D113" s="6">
        <f>M113/M115</f>
        <v>0.36266666666666669</v>
      </c>
      <c r="E113" s="6">
        <f>N113/N115</f>
        <v>0.31893687707641194</v>
      </c>
      <c r="F113" s="6">
        <f>O113/O115</f>
        <v>0.32407407407407407</v>
      </c>
      <c r="K113" t="s">
        <v>188</v>
      </c>
      <c r="L113">
        <v>337</v>
      </c>
      <c r="M113">
        <v>136</v>
      </c>
      <c r="N113">
        <v>96</v>
      </c>
      <c r="O113">
        <v>105</v>
      </c>
    </row>
    <row r="114" spans="1:18" x14ac:dyDescent="0.25">
      <c r="B114" s="7" t="str">
        <f>K114</f>
        <v>Not at all familiar</v>
      </c>
      <c r="C114" s="1">
        <f>L114/L115</f>
        <v>0.19800000000000001</v>
      </c>
      <c r="D114" s="1">
        <f>M114/M115</f>
        <v>0.21333333333333335</v>
      </c>
      <c r="E114" s="1">
        <f>N114/N115</f>
        <v>0.18604651162790697</v>
      </c>
      <c r="F114" s="1">
        <f>O114/O115</f>
        <v>0.19135802469135801</v>
      </c>
      <c r="K114" t="s">
        <v>189</v>
      </c>
      <c r="L114">
        <v>198</v>
      </c>
      <c r="M114">
        <v>80</v>
      </c>
      <c r="N114">
        <v>56</v>
      </c>
      <c r="O114">
        <v>62</v>
      </c>
    </row>
    <row r="115" spans="1:18" x14ac:dyDescent="0.25">
      <c r="J115" t="s">
        <v>1</v>
      </c>
      <c r="L115">
        <v>1000</v>
      </c>
      <c r="M115">
        <v>375</v>
      </c>
      <c r="N115">
        <v>301</v>
      </c>
      <c r="O115">
        <v>324</v>
      </c>
    </row>
    <row r="122" spans="1:18" x14ac:dyDescent="0.25">
      <c r="J122" t="s">
        <v>196</v>
      </c>
    </row>
    <row r="123" spans="1:18" x14ac:dyDescent="0.25">
      <c r="J123" t="s">
        <v>0</v>
      </c>
    </row>
    <row r="124" spans="1:18" s="2" customFormat="1" x14ac:dyDescent="0.25">
      <c r="A124" t="str">
        <f>J122</f>
        <v>Awareness &amp; Knowledge of NC Constitution * Presidential Vote Choice in 2024 (Collapsed) Crosstabulation</v>
      </c>
      <c r="B124"/>
      <c r="C124"/>
      <c r="D124"/>
      <c r="E124"/>
      <c r="F124"/>
      <c r="G124"/>
      <c r="H124"/>
      <c r="I124"/>
      <c r="J124"/>
      <c r="K124"/>
      <c r="L124" t="s">
        <v>1</v>
      </c>
      <c r="M124" t="s">
        <v>49</v>
      </c>
      <c r="N124"/>
      <c r="O124"/>
      <c r="P124"/>
      <c r="Q124"/>
      <c r="R124"/>
    </row>
    <row r="125" spans="1:18" ht="100" x14ac:dyDescent="0.25">
      <c r="A125" s="2"/>
      <c r="B125" s="2"/>
      <c r="C125" s="3" t="s">
        <v>56</v>
      </c>
      <c r="D125" s="3" t="str">
        <f>M125</f>
        <v>Voted for Kamala Harris for President in 2024</v>
      </c>
      <c r="E125" s="3" t="str">
        <f>N125</f>
        <v>Voted for Donald Trump for President in 2024</v>
      </c>
      <c r="F125" s="3" t="str">
        <f>O125</f>
        <v>Voted for third party candidate in 2024</v>
      </c>
      <c r="G125" s="3" t="str">
        <f>P125</f>
        <v>Did not vote for President in 2024</v>
      </c>
      <c r="H125" s="2"/>
      <c r="I125" s="2"/>
      <c r="J125" s="2"/>
      <c r="K125" s="2"/>
      <c r="L125" s="2"/>
      <c r="M125" s="2" t="s">
        <v>50</v>
      </c>
      <c r="N125" s="2" t="s">
        <v>51</v>
      </c>
      <c r="O125" s="2" t="s">
        <v>52</v>
      </c>
      <c r="P125" s="2" t="s">
        <v>53</v>
      </c>
      <c r="Q125" s="2"/>
      <c r="R125" s="2"/>
    </row>
    <row r="126" spans="1:18" x14ac:dyDescent="0.25">
      <c r="B126" s="7" t="str">
        <f>K126</f>
        <v>Very familiar</v>
      </c>
      <c r="C126" s="1">
        <f>L126/L130</f>
        <v>7.5075075075075076E-2</v>
      </c>
      <c r="D126" s="1">
        <f>M126/M130</f>
        <v>8.4432717678100261E-2</v>
      </c>
      <c r="E126" s="1">
        <f>N126/N130</f>
        <v>9.2731829573934832E-2</v>
      </c>
      <c r="F126" s="1">
        <f>O126/O130</f>
        <v>0</v>
      </c>
      <c r="G126" s="1">
        <f>P126/P130</f>
        <v>2.7777777777777776E-2</v>
      </c>
      <c r="J126" t="s">
        <v>185</v>
      </c>
      <c r="K126" t="s">
        <v>186</v>
      </c>
      <c r="L126">
        <v>75</v>
      </c>
      <c r="M126">
        <v>32</v>
      </c>
      <c r="N126">
        <v>37</v>
      </c>
      <c r="O126">
        <v>0</v>
      </c>
      <c r="P126">
        <v>6</v>
      </c>
    </row>
    <row r="127" spans="1:18" x14ac:dyDescent="0.25">
      <c r="B127" s="7" t="str">
        <f>K127</f>
        <v>Somewhat familiar</v>
      </c>
      <c r="C127" s="6">
        <f>L127/L130</f>
        <v>0.39039039039039036</v>
      </c>
      <c r="D127" s="6">
        <f>M127/M130</f>
        <v>0.39577836411609496</v>
      </c>
      <c r="E127" s="6">
        <f>N127/N130</f>
        <v>0.40852130325814534</v>
      </c>
      <c r="F127" s="6">
        <f>O127/O130</f>
        <v>0.4</v>
      </c>
      <c r="G127" s="6">
        <f>P127/P130</f>
        <v>0.34722222222222221</v>
      </c>
      <c r="K127" t="s">
        <v>187</v>
      </c>
      <c r="L127">
        <v>390</v>
      </c>
      <c r="M127">
        <v>150</v>
      </c>
      <c r="N127">
        <v>163</v>
      </c>
      <c r="O127">
        <v>2</v>
      </c>
      <c r="P127">
        <v>75</v>
      </c>
    </row>
    <row r="128" spans="1:18" x14ac:dyDescent="0.25">
      <c r="B128" s="7" t="str">
        <f>K128</f>
        <v>Heard of it but not familiar</v>
      </c>
      <c r="C128" s="6">
        <f>L128/L130</f>
        <v>0.33633633633633636</v>
      </c>
      <c r="D128" s="6">
        <f>M128/M130</f>
        <v>0.37203166226912932</v>
      </c>
      <c r="E128" s="6">
        <f>N128/N130</f>
        <v>0.2982456140350877</v>
      </c>
      <c r="F128" s="6">
        <f>O128/O130</f>
        <v>0.2</v>
      </c>
      <c r="G128" s="6">
        <f>P128/P130</f>
        <v>0.34722222222222221</v>
      </c>
      <c r="K128" t="s">
        <v>188</v>
      </c>
      <c r="L128">
        <v>336</v>
      </c>
      <c r="M128">
        <v>141</v>
      </c>
      <c r="N128">
        <v>119</v>
      </c>
      <c r="O128">
        <v>1</v>
      </c>
      <c r="P128">
        <v>75</v>
      </c>
    </row>
    <row r="129" spans="2:16" x14ac:dyDescent="0.25">
      <c r="B129" s="7" t="str">
        <f>K129</f>
        <v>Not at all familiar</v>
      </c>
      <c r="C129" s="1">
        <f>L129/L130</f>
        <v>0.1981981981981982</v>
      </c>
      <c r="D129" s="1">
        <f>M129/M130</f>
        <v>0.14775725593667546</v>
      </c>
      <c r="E129" s="1">
        <f>N129/N130</f>
        <v>0.20050125313283207</v>
      </c>
      <c r="F129" s="1">
        <f>O129/O130</f>
        <v>0.4</v>
      </c>
      <c r="G129" s="1">
        <f>P129/P130</f>
        <v>0.27777777777777779</v>
      </c>
      <c r="K129" t="s">
        <v>189</v>
      </c>
      <c r="L129">
        <v>198</v>
      </c>
      <c r="M129">
        <v>56</v>
      </c>
      <c r="N129">
        <v>80</v>
      </c>
      <c r="O129">
        <v>2</v>
      </c>
      <c r="P129">
        <v>60</v>
      </c>
    </row>
    <row r="130" spans="2:16" x14ac:dyDescent="0.25">
      <c r="J130" t="s">
        <v>1</v>
      </c>
      <c r="L130">
        <v>999</v>
      </c>
      <c r="M130">
        <v>379</v>
      </c>
      <c r="N130">
        <v>399</v>
      </c>
      <c r="O130">
        <v>5</v>
      </c>
      <c r="P130">
        <v>216</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FFCD-C137-DA4C-B84E-3FC403E68A93}">
  <dimension ref="A1:Z130"/>
  <sheetViews>
    <sheetView showGridLines="0" workbookViewId="0">
      <selection activeCell="J13" sqref="J13"/>
    </sheetView>
  </sheetViews>
  <sheetFormatPr baseColWidth="10" defaultRowHeight="19" x14ac:dyDescent="0.25"/>
  <cols>
    <col min="2" max="2" width="31.5703125" customWidth="1"/>
    <col min="5" max="5" width="11.85546875" customWidth="1"/>
    <col min="11" max="11" width="23.7109375" customWidth="1"/>
  </cols>
  <sheetData>
    <row r="1" spans="1:26" x14ac:dyDescent="0.25">
      <c r="A1" s="9" t="s">
        <v>205</v>
      </c>
    </row>
    <row r="3" spans="1:26" x14ac:dyDescent="0.25">
      <c r="A3" t="s">
        <v>184</v>
      </c>
      <c r="J3" t="s">
        <v>170</v>
      </c>
    </row>
    <row r="4" spans="1:26" x14ac:dyDescent="0.25">
      <c r="J4" t="s">
        <v>0</v>
      </c>
    </row>
    <row r="5" spans="1:26" s="2" customFormat="1" x14ac:dyDescent="0.25">
      <c r="A5" t="str">
        <f>J3</f>
        <v>NC strongest branch * Initial Partisan Self-Identification Crosstabulation</v>
      </c>
      <c r="B5"/>
      <c r="C5"/>
      <c r="D5"/>
      <c r="E5"/>
      <c r="F5"/>
      <c r="G5"/>
      <c r="H5"/>
      <c r="I5"/>
      <c r="J5"/>
      <c r="K5"/>
      <c r="L5" t="s">
        <v>1</v>
      </c>
      <c r="M5" t="s">
        <v>171</v>
      </c>
      <c r="N5"/>
      <c r="O5"/>
      <c r="P5"/>
      <c r="Q5"/>
      <c r="R5"/>
    </row>
    <row r="6" spans="1:26" ht="60" x14ac:dyDescent="0.25">
      <c r="A6" s="2"/>
      <c r="B6" s="2"/>
      <c r="C6" s="3" t="s">
        <v>56</v>
      </c>
      <c r="D6" s="3" t="str">
        <f>M6</f>
        <v>Democratic Self-ID (initial)</v>
      </c>
      <c r="E6" s="3" t="str">
        <f>N6</f>
        <v>Independent Self-ID (initial)</v>
      </c>
      <c r="F6" s="3" t="str">
        <f>O6</f>
        <v>Republican Self-ID (initial)</v>
      </c>
      <c r="G6" s="3" t="str">
        <f>P6</f>
        <v>All others/not sure</v>
      </c>
      <c r="H6" s="2"/>
      <c r="I6" s="2"/>
      <c r="J6" s="2"/>
      <c r="K6" s="2"/>
      <c r="L6" s="2"/>
      <c r="M6" s="2" t="s">
        <v>2</v>
      </c>
      <c r="N6" s="2" t="s">
        <v>3</v>
      </c>
      <c r="O6" s="2" t="s">
        <v>4</v>
      </c>
      <c r="P6" s="2" t="s">
        <v>5</v>
      </c>
      <c r="Q6" s="2"/>
      <c r="R6" s="2"/>
      <c r="V6" s="17"/>
      <c r="W6" s="18"/>
      <c r="X6" s="18"/>
      <c r="Y6" s="18"/>
      <c r="Z6" s="18"/>
    </row>
    <row r="7" spans="1:26" x14ac:dyDescent="0.25">
      <c r="B7" s="7" t="s">
        <v>113</v>
      </c>
      <c r="C7" s="1">
        <f>L7/L11</f>
        <v>0.25625625625625625</v>
      </c>
      <c r="D7" s="1">
        <f>M7/M11</f>
        <v>0.28434504792332266</v>
      </c>
      <c r="E7" s="1">
        <f>N7/N11</f>
        <v>0.265993265993266</v>
      </c>
      <c r="F7" s="1">
        <f>O7/O11</f>
        <v>0.22468354430379747</v>
      </c>
      <c r="G7" s="1">
        <f>P7/P11</f>
        <v>0.23287671232876711</v>
      </c>
      <c r="J7" t="s">
        <v>112</v>
      </c>
      <c r="K7" t="s">
        <v>113</v>
      </c>
      <c r="L7">
        <v>256</v>
      </c>
      <c r="M7">
        <v>89</v>
      </c>
      <c r="N7">
        <v>79</v>
      </c>
      <c r="O7">
        <v>71</v>
      </c>
      <c r="P7">
        <v>17</v>
      </c>
      <c r="V7" s="17"/>
      <c r="W7" s="19"/>
      <c r="X7" s="19"/>
      <c r="Y7" s="19"/>
      <c r="Z7" s="19"/>
    </row>
    <row r="8" spans="1:26" x14ac:dyDescent="0.25">
      <c r="B8" s="7" t="s">
        <v>114</v>
      </c>
      <c r="C8" s="6">
        <f>L8/L11</f>
        <v>0.18718718718718719</v>
      </c>
      <c r="D8" s="6">
        <f>M8/M11</f>
        <v>0.20447284345047922</v>
      </c>
      <c r="E8" s="6">
        <f>N8/N11</f>
        <v>0.15488215488215487</v>
      </c>
      <c r="F8" s="6">
        <f>O8/O11</f>
        <v>0.20569620253164558</v>
      </c>
      <c r="G8" s="6">
        <f>P8/P11</f>
        <v>0.16438356164383561</v>
      </c>
      <c r="K8" t="s">
        <v>114</v>
      </c>
      <c r="L8">
        <v>187</v>
      </c>
      <c r="M8">
        <v>64</v>
      </c>
      <c r="N8">
        <v>46</v>
      </c>
      <c r="O8">
        <v>65</v>
      </c>
      <c r="P8">
        <v>12</v>
      </c>
      <c r="V8" s="17"/>
      <c r="W8" s="19"/>
      <c r="X8" s="19"/>
      <c r="Y8" s="19"/>
      <c r="Z8" s="19"/>
    </row>
    <row r="9" spans="1:26" x14ac:dyDescent="0.25">
      <c r="B9" s="7" t="s">
        <v>115</v>
      </c>
      <c r="C9" s="6">
        <f>L9/L11</f>
        <v>8.6086086086086089E-2</v>
      </c>
      <c r="D9" s="6">
        <f>M9/M11</f>
        <v>7.3482428115015971E-2</v>
      </c>
      <c r="E9" s="6">
        <f>N9/N11</f>
        <v>0.1111111111111111</v>
      </c>
      <c r="F9" s="6">
        <f>O9/O11</f>
        <v>8.2278481012658222E-2</v>
      </c>
      <c r="G9" s="6">
        <f>P9/P11</f>
        <v>5.4794520547945202E-2</v>
      </c>
      <c r="K9" t="s">
        <v>115</v>
      </c>
      <c r="L9">
        <v>86</v>
      </c>
      <c r="M9">
        <v>23</v>
      </c>
      <c r="N9">
        <v>33</v>
      </c>
      <c r="O9">
        <v>26</v>
      </c>
      <c r="P9">
        <v>4</v>
      </c>
      <c r="V9" s="17"/>
      <c r="W9" s="19"/>
      <c r="X9" s="19"/>
      <c r="Y9" s="19"/>
      <c r="Z9" s="19"/>
    </row>
    <row r="10" spans="1:26" x14ac:dyDescent="0.25">
      <c r="B10" s="7" t="s">
        <v>116</v>
      </c>
      <c r="C10" s="1">
        <f>L10/L11</f>
        <v>0.47047047047047047</v>
      </c>
      <c r="D10" s="1">
        <f>M10/M11</f>
        <v>0.43769968051118213</v>
      </c>
      <c r="E10" s="1">
        <f>N10/N11</f>
        <v>0.46801346801346799</v>
      </c>
      <c r="F10" s="1">
        <f>O10/O11</f>
        <v>0.48734177215189872</v>
      </c>
      <c r="G10" s="1">
        <f>P10/P11</f>
        <v>0.54794520547945202</v>
      </c>
      <c r="K10" t="s">
        <v>116</v>
      </c>
      <c r="L10">
        <v>470</v>
      </c>
      <c r="M10">
        <v>137</v>
      </c>
      <c r="N10">
        <v>139</v>
      </c>
      <c r="O10">
        <v>154</v>
      </c>
      <c r="P10">
        <v>40</v>
      </c>
      <c r="V10" s="17"/>
      <c r="W10" s="19"/>
      <c r="X10" s="19"/>
      <c r="Y10" s="19"/>
      <c r="Z10" s="19"/>
    </row>
    <row r="11" spans="1:26" x14ac:dyDescent="0.25">
      <c r="J11" t="s">
        <v>1</v>
      </c>
      <c r="L11">
        <v>999</v>
      </c>
      <c r="M11">
        <v>313</v>
      </c>
      <c r="N11">
        <v>297</v>
      </c>
      <c r="O11">
        <v>316</v>
      </c>
      <c r="P11">
        <v>73</v>
      </c>
    </row>
    <row r="17" spans="1:16" x14ac:dyDescent="0.25">
      <c r="J17" t="s">
        <v>117</v>
      </c>
    </row>
    <row r="18" spans="1:16" x14ac:dyDescent="0.25">
      <c r="J18" t="s">
        <v>0</v>
      </c>
    </row>
    <row r="19" spans="1:16" x14ac:dyDescent="0.25">
      <c r="A19" t="str">
        <f>J17</f>
        <v>NC strongest branch * Collapsed Ideology Crosstabulation</v>
      </c>
      <c r="L19" t="s">
        <v>1</v>
      </c>
      <c r="M19" t="s">
        <v>13</v>
      </c>
    </row>
    <row r="20" spans="1:16" ht="60" x14ac:dyDescent="0.25">
      <c r="A20" s="2"/>
      <c r="B20" s="2"/>
      <c r="C20" s="3" t="s">
        <v>56</v>
      </c>
      <c r="D20" s="3" t="str">
        <f>M20</f>
        <v>Very/Liberal</v>
      </c>
      <c r="E20" s="3" t="str">
        <f>N20</f>
        <v>Moderate</v>
      </c>
      <c r="F20" s="3" t="str">
        <f>O20</f>
        <v>Very/Conservative</v>
      </c>
      <c r="G20" s="3" t="str">
        <f>P20</f>
        <v>Not sure</v>
      </c>
      <c r="M20" t="s">
        <v>14</v>
      </c>
      <c r="N20" t="s">
        <v>15</v>
      </c>
      <c r="O20" t="s">
        <v>16</v>
      </c>
      <c r="P20" t="s">
        <v>11</v>
      </c>
    </row>
    <row r="21" spans="1:16" x14ac:dyDescent="0.25">
      <c r="B21" s="7" t="s">
        <v>113</v>
      </c>
      <c r="C21" s="1">
        <f>L21/L25</f>
        <v>0.255</v>
      </c>
      <c r="D21" s="1">
        <f>M21/M25</f>
        <v>0.3347457627118644</v>
      </c>
      <c r="E21" s="1">
        <f>N21/N25</f>
        <v>0.2276657060518732</v>
      </c>
      <c r="F21" s="1">
        <f>O21/O25</f>
        <v>0.27906976744186046</v>
      </c>
      <c r="G21" s="1">
        <f>P21/P25</f>
        <v>1.3698630136986301E-2</v>
      </c>
      <c r="J21" t="s">
        <v>112</v>
      </c>
      <c r="K21" t="s">
        <v>113</v>
      </c>
      <c r="L21">
        <v>255</v>
      </c>
      <c r="M21">
        <v>79</v>
      </c>
      <c r="N21">
        <v>79</v>
      </c>
      <c r="O21">
        <v>96</v>
      </c>
      <c r="P21">
        <v>1</v>
      </c>
    </row>
    <row r="22" spans="1:16" x14ac:dyDescent="0.25">
      <c r="B22" s="7" t="s">
        <v>114</v>
      </c>
      <c r="C22" s="6">
        <f>L22/L25</f>
        <v>0.188</v>
      </c>
      <c r="D22" s="6">
        <f>M22/M25</f>
        <v>0.19067796610169491</v>
      </c>
      <c r="E22" s="6">
        <f>N22/N25</f>
        <v>0.18443804034582131</v>
      </c>
      <c r="F22" s="6">
        <f>O22/O25</f>
        <v>0.17732558139534885</v>
      </c>
      <c r="G22" s="6">
        <f>P22/P25</f>
        <v>0.24657534246575341</v>
      </c>
      <c r="K22" t="s">
        <v>114</v>
      </c>
      <c r="L22">
        <v>188</v>
      </c>
      <c r="M22">
        <v>45</v>
      </c>
      <c r="N22">
        <v>64</v>
      </c>
      <c r="O22">
        <v>61</v>
      </c>
      <c r="P22">
        <v>18</v>
      </c>
    </row>
    <row r="23" spans="1:16" x14ac:dyDescent="0.25">
      <c r="B23" s="7" t="s">
        <v>115</v>
      </c>
      <c r="C23" s="6">
        <f>L23/L25</f>
        <v>8.5999999999999993E-2</v>
      </c>
      <c r="D23" s="6">
        <f>M23/M25</f>
        <v>7.2033898305084748E-2</v>
      </c>
      <c r="E23" s="6">
        <f>N23/N25</f>
        <v>9.5100864553314124E-2</v>
      </c>
      <c r="F23" s="6">
        <f>O23/O25</f>
        <v>7.8488372093023256E-2</v>
      </c>
      <c r="G23" s="6">
        <f>P23/P25</f>
        <v>0.12328767123287671</v>
      </c>
      <c r="K23" t="s">
        <v>115</v>
      </c>
      <c r="L23">
        <v>86</v>
      </c>
      <c r="M23">
        <v>17</v>
      </c>
      <c r="N23">
        <v>33</v>
      </c>
      <c r="O23">
        <v>27</v>
      </c>
      <c r="P23">
        <v>9</v>
      </c>
    </row>
    <row r="24" spans="1:16" x14ac:dyDescent="0.25">
      <c r="B24" s="7" t="s">
        <v>116</v>
      </c>
      <c r="C24" s="1">
        <f>L24/L25</f>
        <v>0.47099999999999997</v>
      </c>
      <c r="D24" s="1">
        <f>M24/M25</f>
        <v>0.40254237288135591</v>
      </c>
      <c r="E24" s="1">
        <f>N24/N25</f>
        <v>0.49279538904899134</v>
      </c>
      <c r="F24" s="1">
        <f>O24/O25</f>
        <v>0.46511627906976744</v>
      </c>
      <c r="G24" s="1">
        <f>P24/P25</f>
        <v>0.61643835616438358</v>
      </c>
      <c r="K24" t="s">
        <v>116</v>
      </c>
      <c r="L24">
        <v>471</v>
      </c>
      <c r="M24">
        <v>95</v>
      </c>
      <c r="N24">
        <v>171</v>
      </c>
      <c r="O24">
        <v>160</v>
      </c>
      <c r="P24">
        <v>45</v>
      </c>
    </row>
    <row r="25" spans="1:16" x14ac:dyDescent="0.25">
      <c r="J25" t="s">
        <v>1</v>
      </c>
      <c r="L25">
        <v>1000</v>
      </c>
      <c r="M25">
        <v>236</v>
      </c>
      <c r="N25">
        <v>347</v>
      </c>
      <c r="O25">
        <v>344</v>
      </c>
      <c r="P25">
        <v>73</v>
      </c>
    </row>
    <row r="32" spans="1:16" x14ac:dyDescent="0.25">
      <c r="J32" t="s">
        <v>118</v>
      </c>
    </row>
    <row r="33" spans="1:18" x14ac:dyDescent="0.25">
      <c r="J33" t="s">
        <v>0</v>
      </c>
    </row>
    <row r="34" spans="1:18" s="2" customFormat="1" x14ac:dyDescent="0.25">
      <c r="A34" t="str">
        <f>J32</f>
        <v>NC strongest branch * Race-Ethnicity Combined Crosstabulation</v>
      </c>
      <c r="B34"/>
      <c r="C34"/>
      <c r="D34"/>
      <c r="E34"/>
      <c r="F34"/>
      <c r="G34"/>
      <c r="H34"/>
      <c r="I34"/>
      <c r="J34"/>
      <c r="K34"/>
      <c r="L34" t="s">
        <v>1</v>
      </c>
      <c r="M34" t="s">
        <v>18</v>
      </c>
      <c r="N34"/>
      <c r="O34"/>
      <c r="P34"/>
      <c r="Q34"/>
      <c r="R34"/>
    </row>
    <row r="35" spans="1:18" ht="60" x14ac:dyDescent="0.25">
      <c r="A35" s="2"/>
      <c r="B35" s="2"/>
      <c r="C35" s="3" t="s">
        <v>56</v>
      </c>
      <c r="D35" s="3" t="str">
        <f>M35</f>
        <v>White non-Hispanic</v>
      </c>
      <c r="E35" s="3" t="str">
        <f>N35</f>
        <v>Black non-Hispanic</v>
      </c>
      <c r="F35" s="3" t="str">
        <f>O35</f>
        <v>Hispanic/Latino (any race)</v>
      </c>
      <c r="G35" s="3" t="str">
        <f>P35</f>
        <v>All other races</v>
      </c>
      <c r="H35" s="2"/>
      <c r="I35" s="2"/>
      <c r="J35" s="2"/>
      <c r="K35" s="2"/>
      <c r="L35" s="2"/>
      <c r="M35" s="2" t="s">
        <v>19</v>
      </c>
      <c r="N35" s="2" t="s">
        <v>20</v>
      </c>
      <c r="O35" s="2" t="s">
        <v>21</v>
      </c>
      <c r="P35" s="2" t="s">
        <v>22</v>
      </c>
      <c r="Q35" s="2"/>
      <c r="R35" s="2"/>
    </row>
    <row r="36" spans="1:18" x14ac:dyDescent="0.25">
      <c r="B36" s="7" t="s">
        <v>113</v>
      </c>
      <c r="C36" s="1">
        <f>L36/L40</f>
        <v>0.25574425574425574</v>
      </c>
      <c r="D36" s="1">
        <f>M36/M40</f>
        <v>0.29528158295281581</v>
      </c>
      <c r="E36" s="1">
        <f>N36/N40</f>
        <v>0.17535545023696683</v>
      </c>
      <c r="F36" s="1">
        <f>O36/O40</f>
        <v>0.16216216216216217</v>
      </c>
      <c r="G36" s="1">
        <f>P36/P40</f>
        <v>0.22033898305084745</v>
      </c>
      <c r="J36" t="s">
        <v>112</v>
      </c>
      <c r="K36" t="s">
        <v>113</v>
      </c>
      <c r="L36">
        <v>256</v>
      </c>
      <c r="M36">
        <v>194</v>
      </c>
      <c r="N36">
        <v>37</v>
      </c>
      <c r="O36">
        <v>12</v>
      </c>
      <c r="P36">
        <v>13</v>
      </c>
    </row>
    <row r="37" spans="1:18" x14ac:dyDescent="0.25">
      <c r="B37" s="7" t="s">
        <v>114</v>
      </c>
      <c r="C37" s="6">
        <f>L37/L40</f>
        <v>0.18681318681318682</v>
      </c>
      <c r="D37" s="6">
        <f>M37/M40</f>
        <v>0.15220700152207001</v>
      </c>
      <c r="E37" s="6">
        <f>N37/N40</f>
        <v>0.24644549763033174</v>
      </c>
      <c r="F37" s="6">
        <f>O37/O40</f>
        <v>0.27027027027027029</v>
      </c>
      <c r="G37" s="6">
        <f>P37/P40</f>
        <v>0.25423728813559321</v>
      </c>
      <c r="K37" t="s">
        <v>114</v>
      </c>
      <c r="L37">
        <v>187</v>
      </c>
      <c r="M37">
        <v>100</v>
      </c>
      <c r="N37">
        <v>52</v>
      </c>
      <c r="O37">
        <v>20</v>
      </c>
      <c r="P37">
        <v>15</v>
      </c>
    </row>
    <row r="38" spans="1:18" x14ac:dyDescent="0.25">
      <c r="B38" s="7" t="s">
        <v>115</v>
      </c>
      <c r="C38" s="6">
        <f>L38/L40</f>
        <v>8.6913086913086912E-2</v>
      </c>
      <c r="D38" s="6">
        <f>M38/M40</f>
        <v>8.0669710806697104E-2</v>
      </c>
      <c r="E38" s="6">
        <f>N38/N40</f>
        <v>0.10426540284360189</v>
      </c>
      <c r="F38" s="6">
        <f>O38/O40</f>
        <v>0.12162162162162163</v>
      </c>
      <c r="G38" s="6">
        <f>P38/P40</f>
        <v>5.0847457627118647E-2</v>
      </c>
      <c r="K38" t="s">
        <v>115</v>
      </c>
      <c r="L38">
        <v>87</v>
      </c>
      <c r="M38">
        <v>53</v>
      </c>
      <c r="N38">
        <v>22</v>
      </c>
      <c r="O38">
        <v>9</v>
      </c>
      <c r="P38">
        <v>3</v>
      </c>
    </row>
    <row r="39" spans="1:18" x14ac:dyDescent="0.25">
      <c r="B39" s="7" t="s">
        <v>116</v>
      </c>
      <c r="C39" s="1">
        <f>L39/L40</f>
        <v>0.47052947052947053</v>
      </c>
      <c r="D39" s="1">
        <f>M39/M40</f>
        <v>0.47184170471841702</v>
      </c>
      <c r="E39" s="1">
        <f>N39/N40</f>
        <v>0.47393364928909953</v>
      </c>
      <c r="F39" s="1">
        <f>O39/O40</f>
        <v>0.44594594594594594</v>
      </c>
      <c r="G39" s="1">
        <f>P39/P40</f>
        <v>0.47457627118644069</v>
      </c>
      <c r="K39" t="s">
        <v>116</v>
      </c>
      <c r="L39">
        <v>471</v>
      </c>
      <c r="M39">
        <v>310</v>
      </c>
      <c r="N39">
        <v>100</v>
      </c>
      <c r="O39">
        <v>33</v>
      </c>
      <c r="P39">
        <v>28</v>
      </c>
    </row>
    <row r="40" spans="1:18" x14ac:dyDescent="0.25">
      <c r="J40" t="s">
        <v>1</v>
      </c>
      <c r="L40">
        <v>1001</v>
      </c>
      <c r="M40">
        <v>657</v>
      </c>
      <c r="N40">
        <v>211</v>
      </c>
      <c r="O40">
        <v>74</v>
      </c>
      <c r="P40">
        <v>59</v>
      </c>
    </row>
    <row r="47" spans="1:18" x14ac:dyDescent="0.25">
      <c r="J47" t="s">
        <v>119</v>
      </c>
    </row>
    <row r="48" spans="1:18" x14ac:dyDescent="0.25">
      <c r="J48" t="s">
        <v>0</v>
      </c>
    </row>
    <row r="49" spans="1:18" x14ac:dyDescent="0.25">
      <c r="A49" t="str">
        <f>J47</f>
        <v>NC strongest branch * Gender Crosstabulation</v>
      </c>
      <c r="L49" t="s">
        <v>1</v>
      </c>
      <c r="M49" t="s">
        <v>24</v>
      </c>
    </row>
    <row r="50" spans="1:18" ht="20" x14ac:dyDescent="0.25">
      <c r="B50" s="2"/>
      <c r="C50" s="3" t="s">
        <v>56</v>
      </c>
      <c r="D50" s="3" t="str">
        <f>M50</f>
        <v>Male</v>
      </c>
      <c r="E50" s="3" t="str">
        <f>N50</f>
        <v>Female</v>
      </c>
      <c r="M50" t="s">
        <v>25</v>
      </c>
      <c r="N50" t="s">
        <v>26</v>
      </c>
    </row>
    <row r="51" spans="1:18" x14ac:dyDescent="0.25">
      <c r="B51" s="7" t="s">
        <v>113</v>
      </c>
      <c r="C51" s="1">
        <f>L51/L55</f>
        <v>0.25600000000000001</v>
      </c>
      <c r="D51" s="1">
        <f>M51/M55</f>
        <v>0.33403361344537813</v>
      </c>
      <c r="E51" s="1">
        <f>N51/N55</f>
        <v>0.1851145038167939</v>
      </c>
      <c r="J51" t="s">
        <v>112</v>
      </c>
      <c r="K51" t="s">
        <v>113</v>
      </c>
      <c r="L51">
        <v>256</v>
      </c>
      <c r="M51">
        <v>159</v>
      </c>
      <c r="N51">
        <v>97</v>
      </c>
    </row>
    <row r="52" spans="1:18" x14ac:dyDescent="0.25">
      <c r="B52" s="7" t="s">
        <v>114</v>
      </c>
      <c r="C52" s="6">
        <f>L52/L55</f>
        <v>0.187</v>
      </c>
      <c r="D52" s="6">
        <f>M52/M55</f>
        <v>0.17226890756302521</v>
      </c>
      <c r="E52" s="6">
        <f>N52/N55</f>
        <v>0.20038167938931298</v>
      </c>
      <c r="K52" t="s">
        <v>114</v>
      </c>
      <c r="L52">
        <v>187</v>
      </c>
      <c r="M52">
        <v>82</v>
      </c>
      <c r="N52">
        <v>105</v>
      </c>
    </row>
    <row r="53" spans="1:18" x14ac:dyDescent="0.25">
      <c r="B53" s="7" t="s">
        <v>115</v>
      </c>
      <c r="C53" s="6">
        <f>L53/L55</f>
        <v>8.5999999999999993E-2</v>
      </c>
      <c r="D53" s="6">
        <f>M53/M55</f>
        <v>9.8739495798319324E-2</v>
      </c>
      <c r="E53" s="6">
        <f>N53/N55</f>
        <v>7.4427480916030533E-2</v>
      </c>
      <c r="K53" t="s">
        <v>115</v>
      </c>
      <c r="L53">
        <v>86</v>
      </c>
      <c r="M53">
        <v>47</v>
      </c>
      <c r="N53">
        <v>39</v>
      </c>
    </row>
    <row r="54" spans="1:18" x14ac:dyDescent="0.25">
      <c r="B54" s="7" t="s">
        <v>116</v>
      </c>
      <c r="C54" s="1">
        <f>L54/L55</f>
        <v>0.47099999999999997</v>
      </c>
      <c r="D54" s="1">
        <f>M54/M55</f>
        <v>0.3949579831932773</v>
      </c>
      <c r="E54" s="1">
        <f>N54/N55</f>
        <v>0.54007633587786263</v>
      </c>
      <c r="K54" t="s">
        <v>116</v>
      </c>
      <c r="L54">
        <v>471</v>
      </c>
      <c r="M54">
        <v>188</v>
      </c>
      <c r="N54">
        <v>283</v>
      </c>
    </row>
    <row r="55" spans="1:18" x14ac:dyDescent="0.25">
      <c r="J55" t="s">
        <v>1</v>
      </c>
      <c r="L55">
        <v>1000</v>
      </c>
      <c r="M55">
        <v>476</v>
      </c>
      <c r="N55">
        <v>524</v>
      </c>
    </row>
    <row r="62" spans="1:18" x14ac:dyDescent="0.25">
      <c r="J62" t="s">
        <v>120</v>
      </c>
    </row>
    <row r="63" spans="1:18" x14ac:dyDescent="0.25">
      <c r="J63" t="s">
        <v>0</v>
      </c>
    </row>
    <row r="64" spans="1:18" s="2" customFormat="1" x14ac:dyDescent="0.25">
      <c r="A64" t="str">
        <f>J62</f>
        <v>NC strongest branch * Collapsed Generation Cohorts Crosstabulation</v>
      </c>
      <c r="B64"/>
      <c r="C64"/>
      <c r="D64"/>
      <c r="E64"/>
      <c r="F64"/>
      <c r="G64"/>
      <c r="H64"/>
      <c r="I64"/>
      <c r="J64"/>
      <c r="K64"/>
      <c r="L64" t="s">
        <v>1</v>
      </c>
      <c r="M64" t="s">
        <v>28</v>
      </c>
      <c r="N64"/>
      <c r="O64"/>
      <c r="Q64"/>
      <c r="R64"/>
    </row>
    <row r="65" spans="1:18" ht="120" x14ac:dyDescent="0.25">
      <c r="A65" s="2"/>
      <c r="B65" s="2"/>
      <c r="C65" s="3" t="s">
        <v>56</v>
      </c>
      <c r="D65" s="3" t="str">
        <f>M65</f>
        <v>Silent &amp; Boomer Generation (born before 1965)</v>
      </c>
      <c r="E65" s="3" t="str">
        <f>N65</f>
        <v>Generation X (born 1965-1980)</v>
      </c>
      <c r="F65" s="3" t="str">
        <f>O65</f>
        <v>Millennials &amp; Generation Z (born after 1980)</v>
      </c>
      <c r="G65" s="2"/>
      <c r="H65" s="2"/>
      <c r="I65" s="2"/>
      <c r="J65" s="2"/>
      <c r="K65" s="2"/>
      <c r="L65" s="2"/>
      <c r="M65" s="2" t="s">
        <v>29</v>
      </c>
      <c r="N65" s="2" t="s">
        <v>30</v>
      </c>
      <c r="O65" s="2" t="s">
        <v>31</v>
      </c>
      <c r="Q65" s="2"/>
      <c r="R65" s="2"/>
    </row>
    <row r="66" spans="1:18" x14ac:dyDescent="0.25">
      <c r="B66" s="7" t="s">
        <v>113</v>
      </c>
      <c r="C66" s="1">
        <f>L66/L70</f>
        <v>0.25474525474525472</v>
      </c>
      <c r="D66" s="1">
        <f>M66/M70</f>
        <v>0.3108108108108108</v>
      </c>
      <c r="E66" s="1">
        <f>N66/N70</f>
        <v>0.25</v>
      </c>
      <c r="F66" s="1">
        <f>O66/O70</f>
        <v>0.22075055187637968</v>
      </c>
      <c r="J66" t="s">
        <v>112</v>
      </c>
      <c r="K66" t="s">
        <v>113</v>
      </c>
      <c r="L66">
        <v>255</v>
      </c>
      <c r="M66">
        <v>92</v>
      </c>
      <c r="N66">
        <v>63</v>
      </c>
      <c r="O66">
        <v>100</v>
      </c>
    </row>
    <row r="67" spans="1:18" x14ac:dyDescent="0.25">
      <c r="B67" s="7" t="s">
        <v>114</v>
      </c>
      <c r="C67" s="6">
        <f>L67/L70</f>
        <v>0.18681318681318682</v>
      </c>
      <c r="D67" s="6">
        <f>M67/M70</f>
        <v>0.19594594594594594</v>
      </c>
      <c r="E67" s="6">
        <f>N67/N70</f>
        <v>0.15476190476190477</v>
      </c>
      <c r="F67" s="6">
        <f>O67/O70</f>
        <v>0.19867549668874171</v>
      </c>
      <c r="K67" t="s">
        <v>114</v>
      </c>
      <c r="L67">
        <v>187</v>
      </c>
      <c r="M67">
        <v>58</v>
      </c>
      <c r="N67">
        <v>39</v>
      </c>
      <c r="O67">
        <v>90</v>
      </c>
    </row>
    <row r="68" spans="1:18" x14ac:dyDescent="0.25">
      <c r="B68" s="7" t="s">
        <v>115</v>
      </c>
      <c r="C68" s="6">
        <f>L68/L70</f>
        <v>8.6913086913086912E-2</v>
      </c>
      <c r="D68" s="6">
        <f>M68/M70</f>
        <v>5.0675675675675678E-2</v>
      </c>
      <c r="E68" s="6">
        <f>N68/N70</f>
        <v>8.3333333333333329E-2</v>
      </c>
      <c r="F68" s="6">
        <f>O68/O70</f>
        <v>0.11258278145695365</v>
      </c>
      <c r="K68" t="s">
        <v>115</v>
      </c>
      <c r="L68">
        <v>87</v>
      </c>
      <c r="M68">
        <v>15</v>
      </c>
      <c r="N68">
        <v>21</v>
      </c>
      <c r="O68">
        <v>51</v>
      </c>
    </row>
    <row r="69" spans="1:18" x14ac:dyDescent="0.25">
      <c r="B69" s="7" t="s">
        <v>116</v>
      </c>
      <c r="C69" s="1">
        <f>L69/L70</f>
        <v>0.47152847152847155</v>
      </c>
      <c r="D69" s="1">
        <f>M69/M70</f>
        <v>0.44256756756756754</v>
      </c>
      <c r="E69" s="1">
        <f>N69/N70</f>
        <v>0.51190476190476186</v>
      </c>
      <c r="F69" s="1">
        <f>O69/O70</f>
        <v>0.46799116997792495</v>
      </c>
      <c r="K69" t="s">
        <v>116</v>
      </c>
      <c r="L69">
        <v>472</v>
      </c>
      <c r="M69">
        <v>131</v>
      </c>
      <c r="N69">
        <v>129</v>
      </c>
      <c r="O69">
        <v>212</v>
      </c>
    </row>
    <row r="70" spans="1:18" x14ac:dyDescent="0.25">
      <c r="J70" t="s">
        <v>1</v>
      </c>
      <c r="L70">
        <v>1001</v>
      </c>
      <c r="M70">
        <v>296</v>
      </c>
      <c r="N70">
        <v>252</v>
      </c>
      <c r="O70">
        <v>453</v>
      </c>
    </row>
    <row r="77" spans="1:18" x14ac:dyDescent="0.25">
      <c r="J77" t="s">
        <v>121</v>
      </c>
    </row>
    <row r="78" spans="1:18" x14ac:dyDescent="0.25">
      <c r="J78" t="s">
        <v>0</v>
      </c>
    </row>
    <row r="79" spans="1:18" x14ac:dyDescent="0.25">
      <c r="A79" t="str">
        <f>J77</f>
        <v>NC strongest branch * Collapsed Education Status Crosstabulation</v>
      </c>
      <c r="L79" t="s">
        <v>1</v>
      </c>
      <c r="M79" t="s">
        <v>33</v>
      </c>
    </row>
    <row r="80" spans="1:18" ht="80" x14ac:dyDescent="0.25">
      <c r="B80" s="2"/>
      <c r="C80" s="3" t="s">
        <v>56</v>
      </c>
      <c r="D80" s="3" t="str">
        <f>M80</f>
        <v>No HS/HS Graduate</v>
      </c>
      <c r="E80" s="3" t="str">
        <f>N80</f>
        <v>Some College/2-year degree</v>
      </c>
      <c r="F80" s="3" t="str">
        <f>O80</f>
        <v>4-year degree/Post-Graduate Degree</v>
      </c>
      <c r="M80" t="s">
        <v>34</v>
      </c>
      <c r="N80" t="s">
        <v>35</v>
      </c>
      <c r="O80" t="s">
        <v>36</v>
      </c>
    </row>
    <row r="81" spans="1:16" x14ac:dyDescent="0.25">
      <c r="B81" s="7" t="s">
        <v>113</v>
      </c>
      <c r="C81" s="1">
        <f>L81/L85</f>
        <v>0.25574425574425574</v>
      </c>
      <c r="D81" s="1">
        <f>M81/M85</f>
        <v>0.17287234042553193</v>
      </c>
      <c r="E81" s="1">
        <f>N81/N85</f>
        <v>0.22259136212624583</v>
      </c>
      <c r="F81" s="1">
        <f>O81/O85</f>
        <v>0.38271604938271603</v>
      </c>
      <c r="J81" t="s">
        <v>112</v>
      </c>
      <c r="K81" t="s">
        <v>113</v>
      </c>
      <c r="L81">
        <v>256</v>
      </c>
      <c r="M81">
        <v>65</v>
      </c>
      <c r="N81">
        <v>67</v>
      </c>
      <c r="O81">
        <v>124</v>
      </c>
    </row>
    <row r="82" spans="1:16" x14ac:dyDescent="0.25">
      <c r="B82" s="7" t="s">
        <v>114</v>
      </c>
      <c r="C82" s="6">
        <f>L82/L85</f>
        <v>0.18781218781218781</v>
      </c>
      <c r="D82" s="6">
        <f>M82/M85</f>
        <v>0.17287234042553193</v>
      </c>
      <c r="E82" s="6">
        <f>N82/N85</f>
        <v>0.19269102990033224</v>
      </c>
      <c r="F82" s="6">
        <f>O82/O85</f>
        <v>0.20061728395061729</v>
      </c>
      <c r="K82" t="s">
        <v>114</v>
      </c>
      <c r="L82">
        <v>188</v>
      </c>
      <c r="M82">
        <v>65</v>
      </c>
      <c r="N82">
        <v>58</v>
      </c>
      <c r="O82">
        <v>65</v>
      </c>
    </row>
    <row r="83" spans="1:16" x14ac:dyDescent="0.25">
      <c r="B83" s="7" t="s">
        <v>115</v>
      </c>
      <c r="C83" s="6">
        <f>L83/L85</f>
        <v>8.5914085914085919E-2</v>
      </c>
      <c r="D83" s="6">
        <f>M83/M85</f>
        <v>8.7765957446808512E-2</v>
      </c>
      <c r="E83" s="6">
        <f>N83/N85</f>
        <v>9.9667774086378738E-2</v>
      </c>
      <c r="F83" s="6">
        <f>O83/O85</f>
        <v>7.098765432098765E-2</v>
      </c>
      <c r="K83" t="s">
        <v>115</v>
      </c>
      <c r="L83">
        <v>86</v>
      </c>
      <c r="M83">
        <v>33</v>
      </c>
      <c r="N83">
        <v>30</v>
      </c>
      <c r="O83">
        <v>23</v>
      </c>
    </row>
    <row r="84" spans="1:16" x14ac:dyDescent="0.25">
      <c r="B84" s="7" t="s">
        <v>116</v>
      </c>
      <c r="C84" s="1">
        <f>L84/L85</f>
        <v>0.47052947052947053</v>
      </c>
      <c r="D84" s="1">
        <f>M84/M85</f>
        <v>0.56648936170212771</v>
      </c>
      <c r="E84" s="1">
        <f>N84/N85</f>
        <v>0.4850498338870432</v>
      </c>
      <c r="F84" s="1">
        <f>O84/O85</f>
        <v>0.34567901234567899</v>
      </c>
      <c r="K84" t="s">
        <v>116</v>
      </c>
      <c r="L84">
        <v>471</v>
      </c>
      <c r="M84">
        <v>213</v>
      </c>
      <c r="N84">
        <v>146</v>
      </c>
      <c r="O84">
        <v>112</v>
      </c>
    </row>
    <row r="85" spans="1:16" x14ac:dyDescent="0.25">
      <c r="J85" t="s">
        <v>1</v>
      </c>
      <c r="L85">
        <v>1001</v>
      </c>
      <c r="M85">
        <v>376</v>
      </c>
      <c r="N85">
        <v>301</v>
      </c>
      <c r="O85">
        <v>324</v>
      </c>
    </row>
    <row r="92" spans="1:16" x14ac:dyDescent="0.25">
      <c r="J92" t="s">
        <v>122</v>
      </c>
    </row>
    <row r="93" spans="1:16" x14ac:dyDescent="0.25">
      <c r="J93" t="s">
        <v>0</v>
      </c>
    </row>
    <row r="94" spans="1:16" x14ac:dyDescent="0.25">
      <c r="A94" t="str">
        <f>J92</f>
        <v>NC strongest branch * NC Region assigned by Zip Code Crosstabulation</v>
      </c>
      <c r="L94" t="s">
        <v>1</v>
      </c>
      <c r="M94" t="s">
        <v>38</v>
      </c>
    </row>
    <row r="95" spans="1:16" ht="60" x14ac:dyDescent="0.25">
      <c r="B95" s="2"/>
      <c r="C95" s="3" t="s">
        <v>56</v>
      </c>
      <c r="D95" s="3" t="str">
        <f>M95</f>
        <v>Central City</v>
      </c>
      <c r="E95" s="3" t="str">
        <f>N95</f>
        <v>Urban Suburb</v>
      </c>
      <c r="F95" s="3" t="str">
        <f>O95</f>
        <v>Surrounding Suburban County</v>
      </c>
      <c r="G95" s="3" t="str">
        <f>P95</f>
        <v>Rural County</v>
      </c>
      <c r="M95" t="s">
        <v>39</v>
      </c>
      <c r="N95" t="s">
        <v>40</v>
      </c>
      <c r="O95" t="s">
        <v>41</v>
      </c>
      <c r="P95" t="s">
        <v>42</v>
      </c>
    </row>
    <row r="96" spans="1:16" x14ac:dyDescent="0.25">
      <c r="B96" s="7" t="s">
        <v>113</v>
      </c>
      <c r="C96" s="1">
        <f>L96/L100</f>
        <v>0.255</v>
      </c>
      <c r="D96" s="1">
        <f>M96/M100</f>
        <v>0.26384364820846906</v>
      </c>
      <c r="E96" s="1">
        <f>N96/N100</f>
        <v>0.27843137254901962</v>
      </c>
      <c r="F96" s="1">
        <f>O96/O100</f>
        <v>0.2509505703422053</v>
      </c>
      <c r="G96" s="1">
        <f>P96/P100</f>
        <v>0.21142857142857144</v>
      </c>
      <c r="J96" t="s">
        <v>112</v>
      </c>
      <c r="K96" t="s">
        <v>113</v>
      </c>
      <c r="L96">
        <v>255</v>
      </c>
      <c r="M96">
        <v>81</v>
      </c>
      <c r="N96">
        <v>71</v>
      </c>
      <c r="O96">
        <v>66</v>
      </c>
      <c r="P96">
        <v>37</v>
      </c>
    </row>
    <row r="97" spans="1:16" x14ac:dyDescent="0.25">
      <c r="B97" s="7" t="s">
        <v>114</v>
      </c>
      <c r="C97" s="6">
        <f>L97/L100</f>
        <v>0.187</v>
      </c>
      <c r="D97" s="6">
        <f>M97/M100</f>
        <v>0.1758957654723127</v>
      </c>
      <c r="E97" s="6">
        <f>N97/N100</f>
        <v>0.21568627450980393</v>
      </c>
      <c r="F97" s="6">
        <f>O97/O100</f>
        <v>0.15209125475285171</v>
      </c>
      <c r="G97" s="6">
        <f>P97/P100</f>
        <v>0.21714285714285714</v>
      </c>
      <c r="K97" t="s">
        <v>114</v>
      </c>
      <c r="L97">
        <v>187</v>
      </c>
      <c r="M97">
        <v>54</v>
      </c>
      <c r="N97">
        <v>55</v>
      </c>
      <c r="O97">
        <v>40</v>
      </c>
      <c r="P97">
        <v>38</v>
      </c>
    </row>
    <row r="98" spans="1:16" x14ac:dyDescent="0.25">
      <c r="B98" s="7" t="s">
        <v>115</v>
      </c>
      <c r="C98" s="6">
        <f>L98/L100</f>
        <v>8.5999999999999993E-2</v>
      </c>
      <c r="D98" s="6">
        <f>M98/M100</f>
        <v>9.1205211726384364E-2</v>
      </c>
      <c r="E98" s="6">
        <f>N98/N100</f>
        <v>7.0588235294117646E-2</v>
      </c>
      <c r="F98" s="6">
        <f>O98/O100</f>
        <v>5.7034220532319393E-2</v>
      </c>
      <c r="G98" s="6">
        <f>P98/P100</f>
        <v>0.14285714285714285</v>
      </c>
      <c r="K98" t="s">
        <v>115</v>
      </c>
      <c r="L98">
        <v>86</v>
      </c>
      <c r="M98">
        <v>28</v>
      </c>
      <c r="N98">
        <v>18</v>
      </c>
      <c r="O98">
        <v>15</v>
      </c>
      <c r="P98">
        <v>25</v>
      </c>
    </row>
    <row r="99" spans="1:16" x14ac:dyDescent="0.25">
      <c r="B99" s="7" t="s">
        <v>116</v>
      </c>
      <c r="C99" s="1">
        <f>L99/L100</f>
        <v>0.47199999999999998</v>
      </c>
      <c r="D99" s="1">
        <f>M99/M100</f>
        <v>0.46905537459283386</v>
      </c>
      <c r="E99" s="1">
        <f>N99/N100</f>
        <v>0.43529411764705883</v>
      </c>
      <c r="F99" s="1">
        <f>O99/O100</f>
        <v>0.53992395437262353</v>
      </c>
      <c r="G99" s="1">
        <f>P99/P100</f>
        <v>0.42857142857142855</v>
      </c>
      <c r="K99" t="s">
        <v>116</v>
      </c>
      <c r="L99">
        <v>472</v>
      </c>
      <c r="M99">
        <v>144</v>
      </c>
      <c r="N99">
        <v>111</v>
      </c>
      <c r="O99">
        <v>142</v>
      </c>
      <c r="P99">
        <v>75</v>
      </c>
    </row>
    <row r="100" spans="1:16" x14ac:dyDescent="0.25">
      <c r="J100" t="s">
        <v>1</v>
      </c>
      <c r="L100">
        <v>1000</v>
      </c>
      <c r="M100">
        <v>307</v>
      </c>
      <c r="N100">
        <v>255</v>
      </c>
      <c r="O100">
        <v>263</v>
      </c>
      <c r="P100">
        <v>175</v>
      </c>
    </row>
    <row r="107" spans="1:16" x14ac:dyDescent="0.25">
      <c r="J107" t="s">
        <v>123</v>
      </c>
    </row>
    <row r="108" spans="1:16" x14ac:dyDescent="0.25">
      <c r="J108" t="s">
        <v>0</v>
      </c>
    </row>
    <row r="109" spans="1:16" x14ac:dyDescent="0.25">
      <c r="A109" t="str">
        <f>J107</f>
        <v>NC strongest branch * Collapsed Political Interest Crosstabulation</v>
      </c>
      <c r="L109" t="s">
        <v>1</v>
      </c>
      <c r="M109" t="s">
        <v>44</v>
      </c>
    </row>
    <row r="110" spans="1:16" ht="59" customHeight="1" x14ac:dyDescent="0.25">
      <c r="B110" s="2"/>
      <c r="C110" s="3" t="s">
        <v>56</v>
      </c>
      <c r="D110" s="3" t="str">
        <f>M110</f>
        <v>Most of the time</v>
      </c>
      <c r="E110" s="3" t="str">
        <f>N110</f>
        <v>Some of the time/Only now and then</v>
      </c>
      <c r="F110" s="3" t="str">
        <f>O110</f>
        <v>Hardly at all/Don't know</v>
      </c>
      <c r="M110" t="s">
        <v>45</v>
      </c>
      <c r="N110" t="s">
        <v>46</v>
      </c>
      <c r="O110" t="s">
        <v>47</v>
      </c>
    </row>
    <row r="111" spans="1:16" x14ac:dyDescent="0.25">
      <c r="B111" s="7" t="s">
        <v>113</v>
      </c>
      <c r="C111" s="1">
        <f>L111/L115</f>
        <v>0.25474525474525472</v>
      </c>
      <c r="D111" s="1">
        <f>M111/M115</f>
        <v>0.40184757505773672</v>
      </c>
      <c r="E111" s="1">
        <f>N111/N115</f>
        <v>0.15822784810126583</v>
      </c>
      <c r="F111" s="1">
        <f>O111/O115</f>
        <v>6.3829787234042548E-2</v>
      </c>
      <c r="J111" t="s">
        <v>112</v>
      </c>
      <c r="K111" t="s">
        <v>113</v>
      </c>
      <c r="L111">
        <v>255</v>
      </c>
      <c r="M111">
        <v>174</v>
      </c>
      <c r="N111">
        <v>75</v>
      </c>
      <c r="O111">
        <v>6</v>
      </c>
    </row>
    <row r="112" spans="1:16" x14ac:dyDescent="0.25">
      <c r="B112" s="7" t="s">
        <v>114</v>
      </c>
      <c r="C112" s="6">
        <f>L112/L115</f>
        <v>0.18781218781218781</v>
      </c>
      <c r="D112" s="6">
        <f>M112/M115</f>
        <v>0.17321016166281755</v>
      </c>
      <c r="E112" s="6">
        <f>N112/N115</f>
        <v>0.20675105485232068</v>
      </c>
      <c r="F112" s="6">
        <f>O112/O115</f>
        <v>0.15957446808510639</v>
      </c>
      <c r="K112" t="s">
        <v>114</v>
      </c>
      <c r="L112">
        <v>188</v>
      </c>
      <c r="M112">
        <v>75</v>
      </c>
      <c r="N112">
        <v>98</v>
      </c>
      <c r="O112">
        <v>15</v>
      </c>
    </row>
    <row r="113" spans="1:18" x14ac:dyDescent="0.25">
      <c r="B113" s="7" t="s">
        <v>115</v>
      </c>
      <c r="C113" s="6">
        <f>L113/L115</f>
        <v>8.5914085914085919E-2</v>
      </c>
      <c r="D113" s="6">
        <f>M113/M115</f>
        <v>6.6974595842956119E-2</v>
      </c>
      <c r="E113" s="6">
        <f>N113/N115</f>
        <v>0.10337552742616034</v>
      </c>
      <c r="F113" s="6">
        <f>O113/O115</f>
        <v>8.5106382978723402E-2</v>
      </c>
      <c r="K113" t="s">
        <v>115</v>
      </c>
      <c r="L113">
        <v>86</v>
      </c>
      <c r="M113">
        <v>29</v>
      </c>
      <c r="N113">
        <v>49</v>
      </c>
      <c r="O113">
        <v>8</v>
      </c>
    </row>
    <row r="114" spans="1:18" x14ac:dyDescent="0.25">
      <c r="B114" s="7" t="s">
        <v>116</v>
      </c>
      <c r="C114" s="1">
        <f>L114/L115</f>
        <v>0.47152847152847155</v>
      </c>
      <c r="D114" s="1">
        <f>M114/M115</f>
        <v>0.35796766743648961</v>
      </c>
      <c r="E114" s="1">
        <f>N114/N115</f>
        <v>0.53164556962025311</v>
      </c>
      <c r="F114" s="1">
        <f>O114/O115</f>
        <v>0.69148936170212771</v>
      </c>
      <c r="K114" t="s">
        <v>116</v>
      </c>
      <c r="L114">
        <v>472</v>
      </c>
      <c r="M114">
        <v>155</v>
      </c>
      <c r="N114">
        <v>252</v>
      </c>
      <c r="O114">
        <v>65</v>
      </c>
    </row>
    <row r="115" spans="1:18" x14ac:dyDescent="0.25">
      <c r="J115" t="s">
        <v>1</v>
      </c>
      <c r="L115">
        <v>1001</v>
      </c>
      <c r="M115">
        <v>433</v>
      </c>
      <c r="N115">
        <v>474</v>
      </c>
      <c r="O115">
        <v>94</v>
      </c>
    </row>
    <row r="122" spans="1:18" x14ac:dyDescent="0.25">
      <c r="J122" t="s">
        <v>124</v>
      </c>
    </row>
    <row r="123" spans="1:18" x14ac:dyDescent="0.25">
      <c r="J123" t="s">
        <v>0</v>
      </c>
    </row>
    <row r="124" spans="1:18" s="2" customFormat="1" x14ac:dyDescent="0.25">
      <c r="A124" t="str">
        <f>J122</f>
        <v>NC strongest branch * Presidential Vote Choice in 2024 (Collapsed) Crosstabulation</v>
      </c>
      <c r="B124"/>
      <c r="C124"/>
      <c r="D124"/>
      <c r="E124"/>
      <c r="F124"/>
      <c r="G124"/>
      <c r="H124"/>
      <c r="I124"/>
      <c r="J124"/>
      <c r="K124"/>
      <c r="L124" t="s">
        <v>1</v>
      </c>
      <c r="M124" t="s">
        <v>49</v>
      </c>
      <c r="N124"/>
      <c r="O124"/>
      <c r="P124"/>
      <c r="Q124"/>
      <c r="R124"/>
    </row>
    <row r="125" spans="1:18" ht="100" x14ac:dyDescent="0.25">
      <c r="A125" s="2"/>
      <c r="B125" s="2"/>
      <c r="C125" s="3" t="s">
        <v>56</v>
      </c>
      <c r="D125" s="3" t="str">
        <f>M125</f>
        <v>Voted for Kamala Harris for President in 2024</v>
      </c>
      <c r="E125" s="3" t="str">
        <f>N125</f>
        <v>Voted for Donald Trump for President in 2024</v>
      </c>
      <c r="F125" s="3" t="str">
        <f>O125</f>
        <v>Voted for third party candidate in 2024</v>
      </c>
      <c r="G125" s="3" t="str">
        <f>P125</f>
        <v>Did not vote for President in 2024</v>
      </c>
      <c r="H125" s="2"/>
      <c r="I125" s="2"/>
      <c r="J125" s="2"/>
      <c r="K125" s="2"/>
      <c r="L125" s="2"/>
      <c r="M125" s="2" t="s">
        <v>50</v>
      </c>
      <c r="N125" s="2" t="s">
        <v>51</v>
      </c>
      <c r="O125" s="2" t="s">
        <v>52</v>
      </c>
      <c r="P125" s="2" t="s">
        <v>53</v>
      </c>
      <c r="Q125" s="2"/>
      <c r="R125" s="2"/>
    </row>
    <row r="126" spans="1:18" x14ac:dyDescent="0.25">
      <c r="B126" s="7" t="s">
        <v>113</v>
      </c>
      <c r="C126" s="1">
        <f>L126/L130</f>
        <v>0.25600000000000001</v>
      </c>
      <c r="D126" s="1">
        <f>M126/M130</f>
        <v>0.32453825857519791</v>
      </c>
      <c r="E126" s="1">
        <f>N126/N130</f>
        <v>0.26065162907268169</v>
      </c>
      <c r="F126" s="1">
        <f>O126/O130</f>
        <v>0.33333333333333331</v>
      </c>
      <c r="G126" s="1">
        <f>P126/P130</f>
        <v>0.125</v>
      </c>
      <c r="J126" t="s">
        <v>112</v>
      </c>
      <c r="K126" t="s">
        <v>113</v>
      </c>
      <c r="L126">
        <v>256</v>
      </c>
      <c r="M126">
        <v>123</v>
      </c>
      <c r="N126">
        <v>104</v>
      </c>
      <c r="O126">
        <v>2</v>
      </c>
      <c r="P126">
        <v>27</v>
      </c>
    </row>
    <row r="127" spans="1:18" x14ac:dyDescent="0.25">
      <c r="B127" s="7" t="s">
        <v>114</v>
      </c>
      <c r="C127" s="6">
        <f>L127/L130</f>
        <v>0.187</v>
      </c>
      <c r="D127" s="6">
        <f>M127/M130</f>
        <v>0.17414248021108181</v>
      </c>
      <c r="E127" s="6">
        <f>N127/N130</f>
        <v>0.19047619047619047</v>
      </c>
      <c r="F127" s="6">
        <f>O127/O130</f>
        <v>0.33333333333333331</v>
      </c>
      <c r="G127" s="6">
        <f>P127/P130</f>
        <v>0.19907407407407407</v>
      </c>
      <c r="K127" t="s">
        <v>114</v>
      </c>
      <c r="L127">
        <v>187</v>
      </c>
      <c r="M127">
        <v>66</v>
      </c>
      <c r="N127">
        <v>76</v>
      </c>
      <c r="O127">
        <v>2</v>
      </c>
      <c r="P127">
        <v>43</v>
      </c>
    </row>
    <row r="128" spans="1:18" x14ac:dyDescent="0.25">
      <c r="B128" s="7" t="s">
        <v>115</v>
      </c>
      <c r="C128" s="6">
        <f>L128/L130</f>
        <v>8.5999999999999993E-2</v>
      </c>
      <c r="D128" s="6">
        <f>M128/M130</f>
        <v>8.1794195250659632E-2</v>
      </c>
      <c r="E128" s="6">
        <f>N128/N130</f>
        <v>8.771929824561403E-2</v>
      </c>
      <c r="F128" s="6">
        <f>O128/O130</f>
        <v>0</v>
      </c>
      <c r="G128" s="6">
        <f>P128/P130</f>
        <v>9.2592592592592587E-2</v>
      </c>
      <c r="K128" t="s">
        <v>115</v>
      </c>
      <c r="L128">
        <v>86</v>
      </c>
      <c r="M128">
        <v>31</v>
      </c>
      <c r="N128">
        <v>35</v>
      </c>
      <c r="O128">
        <v>0</v>
      </c>
      <c r="P128">
        <v>20</v>
      </c>
    </row>
    <row r="129" spans="2:16" x14ac:dyDescent="0.25">
      <c r="B129" s="7" t="s">
        <v>116</v>
      </c>
      <c r="C129" s="1">
        <f>L129/L130</f>
        <v>0.47099999999999997</v>
      </c>
      <c r="D129" s="1">
        <f>M129/M130</f>
        <v>0.41952506596306066</v>
      </c>
      <c r="E129" s="1">
        <f>N129/N130</f>
        <v>0.46115288220551376</v>
      </c>
      <c r="F129" s="1">
        <f>O129/O130</f>
        <v>0.33333333333333331</v>
      </c>
      <c r="G129" s="1">
        <f>P129/P130</f>
        <v>0.58333333333333337</v>
      </c>
      <c r="K129" t="s">
        <v>116</v>
      </c>
      <c r="L129">
        <v>471</v>
      </c>
      <c r="M129">
        <v>159</v>
      </c>
      <c r="N129">
        <v>184</v>
      </c>
      <c r="O129">
        <v>2</v>
      </c>
      <c r="P129">
        <v>126</v>
      </c>
    </row>
    <row r="130" spans="2:16" x14ac:dyDescent="0.25">
      <c r="J130" t="s">
        <v>1</v>
      </c>
      <c r="L130">
        <v>1000</v>
      </c>
      <c r="M130">
        <v>379</v>
      </c>
      <c r="N130">
        <v>399</v>
      </c>
      <c r="O130">
        <v>6</v>
      </c>
      <c r="P130">
        <v>216</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68C5-DC70-8D41-87A4-2B162129E95C}">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28515625" customWidth="1"/>
  </cols>
  <sheetData>
    <row r="1" spans="1:28" x14ac:dyDescent="0.25">
      <c r="A1" s="14" t="s">
        <v>199</v>
      </c>
      <c r="B1" s="14"/>
      <c r="C1" s="14"/>
      <c r="D1" s="14"/>
      <c r="E1" s="14"/>
      <c r="F1" s="14"/>
      <c r="G1" s="14"/>
      <c r="H1" s="12"/>
      <c r="I1" s="12"/>
    </row>
    <row r="2" spans="1:28" x14ac:dyDescent="0.25">
      <c r="A2" s="14"/>
      <c r="B2" s="14"/>
      <c r="C2" s="14"/>
      <c r="D2" s="14"/>
      <c r="E2" s="14"/>
      <c r="F2" s="14"/>
      <c r="G2" s="14"/>
      <c r="H2" s="12"/>
      <c r="I2" s="12"/>
    </row>
    <row r="3" spans="1:28" x14ac:dyDescent="0.25">
      <c r="A3" s="14"/>
      <c r="B3" s="14"/>
      <c r="C3" s="14"/>
      <c r="D3" s="14"/>
      <c r="E3" s="14"/>
      <c r="F3" s="14"/>
      <c r="G3" s="14"/>
      <c r="H3" s="12"/>
      <c r="I3" s="12"/>
      <c r="L3" t="s">
        <v>172</v>
      </c>
    </row>
    <row r="4" spans="1:28" x14ac:dyDescent="0.25">
      <c r="L4" t="s">
        <v>0</v>
      </c>
      <c r="X4" s="17"/>
      <c r="Y4" s="17"/>
      <c r="Z4" s="17"/>
      <c r="AA4" s="17"/>
      <c r="AB4" s="17"/>
    </row>
    <row r="5" spans="1:28" x14ac:dyDescent="0.25">
      <c r="A5" t="str">
        <f>L3</f>
        <v>NC two-stage process support * Initial Partisan Self-Identification Crosstabulation</v>
      </c>
      <c r="N5" t="s">
        <v>1</v>
      </c>
      <c r="O5" t="s">
        <v>171</v>
      </c>
      <c r="X5" s="17"/>
      <c r="Y5" s="17"/>
      <c r="Z5" s="17"/>
      <c r="AA5" s="17"/>
      <c r="AB5" s="17"/>
    </row>
    <row r="6" spans="1:28" s="2" customFormat="1" ht="140" x14ac:dyDescent="0.25">
      <c r="C6" s="3" t="s">
        <v>56</v>
      </c>
      <c r="D6" s="3" t="str">
        <f>O6</f>
        <v>Democratic Self-ID (initial)</v>
      </c>
      <c r="E6" s="3" t="str">
        <f>P6</f>
        <v>Independent Self-ID (initial)</v>
      </c>
      <c r="F6" s="3" t="str">
        <f>Q6</f>
        <v>Republican Self-ID (initial)</v>
      </c>
      <c r="G6" s="3" t="str">
        <f>R6</f>
        <v>All others/not sure</v>
      </c>
      <c r="H6" s="22" t="s">
        <v>211</v>
      </c>
      <c r="I6" s="21"/>
      <c r="O6" s="2" t="s">
        <v>2</v>
      </c>
      <c r="P6" s="2" t="s">
        <v>3</v>
      </c>
      <c r="Q6" s="2" t="s">
        <v>4</v>
      </c>
      <c r="R6" s="2" t="s">
        <v>5</v>
      </c>
      <c r="X6" s="17"/>
      <c r="Y6" s="18"/>
      <c r="Z6" s="18"/>
      <c r="AA6" s="18"/>
      <c r="AB6" s="18"/>
    </row>
    <row r="7" spans="1:28" x14ac:dyDescent="0.25">
      <c r="B7" s="7" t="s">
        <v>54</v>
      </c>
      <c r="C7" s="1">
        <f>(N7+N8)/N12</f>
        <v>0.71928071928071924</v>
      </c>
      <c r="D7" s="1">
        <f>(O7+O8)/O12</f>
        <v>0.74121405750798719</v>
      </c>
      <c r="E7" s="1">
        <f>(P7+P8)/P12</f>
        <v>0.72818791946308725</v>
      </c>
      <c r="F7" s="1">
        <f>(Q7+Q8)/Q12</f>
        <v>0.73186119873817035</v>
      </c>
      <c r="G7" s="1">
        <f>(R7+R8)/R12</f>
        <v>0.53424657534246578</v>
      </c>
      <c r="H7" s="23">
        <f>D7-F7</f>
        <v>9.3528587698168408E-3</v>
      </c>
      <c r="I7" s="11"/>
      <c r="L7" t="s">
        <v>57</v>
      </c>
      <c r="M7" t="s">
        <v>7</v>
      </c>
      <c r="N7">
        <v>333</v>
      </c>
      <c r="O7">
        <v>102</v>
      </c>
      <c r="P7">
        <v>93</v>
      </c>
      <c r="Q7">
        <v>127</v>
      </c>
      <c r="R7">
        <v>11</v>
      </c>
      <c r="X7" s="17"/>
      <c r="Y7" s="19"/>
      <c r="Z7" s="19"/>
      <c r="AA7" s="19"/>
      <c r="AB7" s="19"/>
    </row>
    <row r="8" spans="1:28" x14ac:dyDescent="0.25">
      <c r="B8" s="7" t="s">
        <v>55</v>
      </c>
      <c r="C8" s="6">
        <f>(N9+N10)/N12</f>
        <v>0.11688311688311688</v>
      </c>
      <c r="D8" s="1">
        <f>(O9+O10)/O12</f>
        <v>0.1182108626198083</v>
      </c>
      <c r="E8" s="1">
        <f>(P9+P10)/P12</f>
        <v>0.10738255033557047</v>
      </c>
      <c r="F8" s="1">
        <f>(Q9+Q10)/Q12</f>
        <v>0.12618296529968454</v>
      </c>
      <c r="G8" s="1">
        <f>(R9+R10)/R12</f>
        <v>0.1095890410958904</v>
      </c>
      <c r="H8" s="11"/>
      <c r="I8" s="11"/>
      <c r="M8" t="s">
        <v>8</v>
      </c>
      <c r="N8">
        <v>387</v>
      </c>
      <c r="O8">
        <v>130</v>
      </c>
      <c r="P8">
        <v>124</v>
      </c>
      <c r="Q8">
        <v>105</v>
      </c>
      <c r="R8">
        <v>28</v>
      </c>
      <c r="X8" s="17"/>
      <c r="Y8" s="19"/>
      <c r="Z8" s="19"/>
      <c r="AA8" s="19"/>
      <c r="AB8" s="19"/>
    </row>
    <row r="9" spans="1:28" x14ac:dyDescent="0.25">
      <c r="B9" s="7" t="s">
        <v>11</v>
      </c>
      <c r="C9" s="6">
        <f>N11/N12</f>
        <v>0.16383616383616384</v>
      </c>
      <c r="D9" s="1">
        <f>O11/O12</f>
        <v>0.14057507987220447</v>
      </c>
      <c r="E9" s="1">
        <f>P11/P12</f>
        <v>0.16442953020134229</v>
      </c>
      <c r="F9" s="1">
        <f>Q11/Q12</f>
        <v>0.14195583596214512</v>
      </c>
      <c r="G9" s="1">
        <f>R11/R12</f>
        <v>0.35616438356164382</v>
      </c>
      <c r="H9" s="11"/>
      <c r="I9" s="11"/>
      <c r="M9" t="s">
        <v>9</v>
      </c>
      <c r="N9">
        <v>92</v>
      </c>
      <c r="O9">
        <v>20</v>
      </c>
      <c r="P9">
        <v>29</v>
      </c>
      <c r="Q9">
        <v>36</v>
      </c>
      <c r="R9">
        <v>7</v>
      </c>
      <c r="X9" s="17"/>
      <c r="Y9" s="19"/>
      <c r="Z9" s="19"/>
      <c r="AA9" s="19"/>
      <c r="AB9" s="19"/>
    </row>
    <row r="10" spans="1:28" x14ac:dyDescent="0.25">
      <c r="M10" t="s">
        <v>10</v>
      </c>
      <c r="N10">
        <v>25</v>
      </c>
      <c r="O10">
        <v>17</v>
      </c>
      <c r="P10">
        <v>3</v>
      </c>
      <c r="Q10">
        <v>4</v>
      </c>
      <c r="R10">
        <v>1</v>
      </c>
      <c r="X10" s="17"/>
      <c r="Y10" s="17"/>
      <c r="Z10" s="17"/>
      <c r="AA10" s="17"/>
      <c r="AB10" s="17"/>
    </row>
    <row r="11" spans="1:28" x14ac:dyDescent="0.25">
      <c r="M11" t="s">
        <v>11</v>
      </c>
      <c r="N11">
        <v>164</v>
      </c>
      <c r="O11">
        <v>44</v>
      </c>
      <c r="P11">
        <v>49</v>
      </c>
      <c r="Q11">
        <v>45</v>
      </c>
      <c r="R11">
        <v>26</v>
      </c>
    </row>
    <row r="12" spans="1:28" x14ac:dyDescent="0.25">
      <c r="L12" t="s">
        <v>1</v>
      </c>
      <c r="N12">
        <v>1001</v>
      </c>
      <c r="O12">
        <v>313</v>
      </c>
      <c r="P12">
        <v>298</v>
      </c>
      <c r="Q12">
        <v>317</v>
      </c>
      <c r="R12">
        <v>73</v>
      </c>
    </row>
    <row r="17" spans="1:18" x14ac:dyDescent="0.25">
      <c r="L17" t="s">
        <v>58</v>
      </c>
    </row>
    <row r="18" spans="1:18" x14ac:dyDescent="0.25">
      <c r="L18" t="s">
        <v>0</v>
      </c>
    </row>
    <row r="19" spans="1:18" x14ac:dyDescent="0.25">
      <c r="A19" t="str">
        <f>L17</f>
        <v>NC two-stage process support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0.71928071928071924</v>
      </c>
      <c r="D21" s="1">
        <f>(O21+O22)/O26</f>
        <v>0.72881355932203384</v>
      </c>
      <c r="E21" s="1">
        <f>(P21+P22)/P26</f>
        <v>0.72334293948126804</v>
      </c>
      <c r="F21" s="1">
        <f>(Q21+Q22)/Q26</f>
        <v>0.76676384839650147</v>
      </c>
      <c r="G21" s="1">
        <f>(R21+R22)/R26</f>
        <v>0.45333333333333331</v>
      </c>
      <c r="H21" s="11"/>
      <c r="I21" s="11"/>
      <c r="L21" t="s">
        <v>57</v>
      </c>
      <c r="M21" t="s">
        <v>7</v>
      </c>
      <c r="N21">
        <v>333</v>
      </c>
      <c r="O21">
        <v>72</v>
      </c>
      <c r="P21">
        <v>111</v>
      </c>
      <c r="Q21">
        <v>143</v>
      </c>
      <c r="R21">
        <v>7</v>
      </c>
    </row>
    <row r="22" spans="1:18" x14ac:dyDescent="0.25">
      <c r="B22" s="7" t="s">
        <v>55</v>
      </c>
      <c r="C22" s="6">
        <f>(N23+N24)/N26</f>
        <v>0.11688311688311688</v>
      </c>
      <c r="D22" s="1">
        <f>(O23+O24)/O26</f>
        <v>0.11440677966101695</v>
      </c>
      <c r="E22" s="1">
        <f>(P23+P24)/P26</f>
        <v>0.12968299711815562</v>
      </c>
      <c r="F22" s="1">
        <f>(Q23+Q24)/Q26</f>
        <v>9.6209912536443148E-2</v>
      </c>
      <c r="G22" s="1">
        <f>(R23+R24)/R26</f>
        <v>0.16</v>
      </c>
      <c r="H22" s="11"/>
      <c r="I22" s="11"/>
      <c r="M22" t="s">
        <v>8</v>
      </c>
      <c r="N22">
        <v>387</v>
      </c>
      <c r="O22">
        <v>100</v>
      </c>
      <c r="P22">
        <v>140</v>
      </c>
      <c r="Q22">
        <v>120</v>
      </c>
      <c r="R22">
        <v>27</v>
      </c>
    </row>
    <row r="23" spans="1:18" x14ac:dyDescent="0.25">
      <c r="B23" s="7" t="s">
        <v>11</v>
      </c>
      <c r="C23" s="6">
        <f>N25/N26</f>
        <v>0.16383616383616384</v>
      </c>
      <c r="D23" s="1">
        <f>O25/O26</f>
        <v>0.15677966101694915</v>
      </c>
      <c r="E23" s="1">
        <f>P25/P26</f>
        <v>0.14697406340057637</v>
      </c>
      <c r="F23" s="1">
        <f>Q25/Q26</f>
        <v>0.13702623906705538</v>
      </c>
      <c r="G23" s="1">
        <f>R25/R26</f>
        <v>0.38666666666666666</v>
      </c>
      <c r="H23" s="11"/>
      <c r="I23" s="11"/>
      <c r="M23" t="s">
        <v>9</v>
      </c>
      <c r="N23">
        <v>91</v>
      </c>
      <c r="O23">
        <v>17</v>
      </c>
      <c r="P23">
        <v>34</v>
      </c>
      <c r="Q23">
        <v>29</v>
      </c>
      <c r="R23">
        <v>11</v>
      </c>
    </row>
    <row r="24" spans="1:18" x14ac:dyDescent="0.25">
      <c r="M24" t="s">
        <v>10</v>
      </c>
      <c r="N24">
        <v>26</v>
      </c>
      <c r="O24">
        <v>10</v>
      </c>
      <c r="P24">
        <v>11</v>
      </c>
      <c r="Q24">
        <v>4</v>
      </c>
      <c r="R24">
        <v>1</v>
      </c>
    </row>
    <row r="25" spans="1:18" x14ac:dyDescent="0.25">
      <c r="M25" t="s">
        <v>11</v>
      </c>
      <c r="N25">
        <v>164</v>
      </c>
      <c r="O25">
        <v>37</v>
      </c>
      <c r="P25">
        <v>51</v>
      </c>
      <c r="Q25">
        <v>47</v>
      </c>
      <c r="R25">
        <v>29</v>
      </c>
    </row>
    <row r="26" spans="1:18" x14ac:dyDescent="0.25">
      <c r="L26" t="s">
        <v>1</v>
      </c>
      <c r="N26">
        <v>1001</v>
      </c>
      <c r="O26">
        <v>236</v>
      </c>
      <c r="P26">
        <v>347</v>
      </c>
      <c r="Q26">
        <v>343</v>
      </c>
      <c r="R26">
        <v>75</v>
      </c>
    </row>
    <row r="32" spans="1:18" x14ac:dyDescent="0.25">
      <c r="L32" t="s">
        <v>59</v>
      </c>
    </row>
    <row r="33" spans="1:18" x14ac:dyDescent="0.25">
      <c r="L33" t="s">
        <v>0</v>
      </c>
    </row>
    <row r="34" spans="1:18" x14ac:dyDescent="0.25">
      <c r="A34" t="str">
        <f>L32</f>
        <v>NC two-stage process support * Race-Ethnicity Combined Crosstabulation</v>
      </c>
      <c r="N34" t="s">
        <v>1</v>
      </c>
      <c r="O34" t="s">
        <v>18</v>
      </c>
    </row>
    <row r="35" spans="1:18" s="2" customFormat="1" ht="60" x14ac:dyDescent="0.25">
      <c r="C35" s="3" t="s">
        <v>56</v>
      </c>
      <c r="D35" s="3" t="str">
        <f>O35</f>
        <v>White non-Hispanic</v>
      </c>
      <c r="E35" s="3" t="str">
        <f>P35</f>
        <v>Black non-Hispanic</v>
      </c>
      <c r="F35" s="3" t="str">
        <f>Q35</f>
        <v>Hispanic/Latino (any race)</v>
      </c>
      <c r="G35" s="3" t="str">
        <f>R35</f>
        <v>All other races</v>
      </c>
      <c r="H35" s="21"/>
      <c r="I35" s="21"/>
      <c r="O35" s="2" t="s">
        <v>19</v>
      </c>
      <c r="P35" s="2" t="s">
        <v>20</v>
      </c>
      <c r="Q35" s="2" t="s">
        <v>21</v>
      </c>
      <c r="R35" s="2" t="s">
        <v>22</v>
      </c>
    </row>
    <row r="36" spans="1:18" x14ac:dyDescent="0.25">
      <c r="B36" s="7" t="s">
        <v>54</v>
      </c>
      <c r="C36" s="1">
        <f>(N36+N37)/N41</f>
        <v>0.72072072072072069</v>
      </c>
      <c r="D36" s="1">
        <f>(O36+O37)/O41</f>
        <v>0.73780487804878048</v>
      </c>
      <c r="E36" s="1">
        <f>(P36+P37)/P41</f>
        <v>0.64761904761904765</v>
      </c>
      <c r="F36" s="1">
        <f>(Q36+Q37)/Q41</f>
        <v>0.72972972972972971</v>
      </c>
      <c r="G36" s="1">
        <f>(R36+R37)/R41</f>
        <v>0.77966101694915257</v>
      </c>
      <c r="H36" s="11"/>
      <c r="I36" s="11"/>
      <c r="L36" t="s">
        <v>57</v>
      </c>
      <c r="M36" t="s">
        <v>7</v>
      </c>
      <c r="N36">
        <v>333</v>
      </c>
      <c r="O36">
        <v>246</v>
      </c>
      <c r="P36">
        <v>49</v>
      </c>
      <c r="Q36">
        <v>17</v>
      </c>
      <c r="R36">
        <v>21</v>
      </c>
    </row>
    <row r="37" spans="1:18" x14ac:dyDescent="0.25">
      <c r="B37" s="7" t="s">
        <v>55</v>
      </c>
      <c r="C37" s="6">
        <f>(N38+N39)/N41</f>
        <v>0.11711711711711711</v>
      </c>
      <c r="D37" s="1">
        <f>(O38+O39)/O41</f>
        <v>0.10518292682926829</v>
      </c>
      <c r="E37" s="1">
        <f>(P38+P39)/P41</f>
        <v>0.14761904761904762</v>
      </c>
      <c r="F37" s="1">
        <f>(Q38+Q39)/Q41</f>
        <v>0.20270270270270271</v>
      </c>
      <c r="G37" s="1">
        <f>(R38+R39)/R41</f>
        <v>3.3898305084745763E-2</v>
      </c>
      <c r="H37" s="11"/>
      <c r="I37" s="11"/>
      <c r="M37" t="s">
        <v>8</v>
      </c>
      <c r="N37">
        <v>387</v>
      </c>
      <c r="O37">
        <v>238</v>
      </c>
      <c r="P37">
        <v>87</v>
      </c>
      <c r="Q37">
        <v>37</v>
      </c>
      <c r="R37">
        <v>25</v>
      </c>
    </row>
    <row r="38" spans="1:18" x14ac:dyDescent="0.25">
      <c r="B38" s="7" t="s">
        <v>11</v>
      </c>
      <c r="C38" s="6">
        <f>N40/N41</f>
        <v>0.16216216216216217</v>
      </c>
      <c r="D38" s="1">
        <f>O40/O41</f>
        <v>0.15701219512195122</v>
      </c>
      <c r="E38" s="1">
        <f>P40/P41</f>
        <v>0.20476190476190476</v>
      </c>
      <c r="F38" s="1">
        <f>Q40/Q41</f>
        <v>6.7567567567567571E-2</v>
      </c>
      <c r="G38" s="1">
        <f>R40/R41</f>
        <v>0.1864406779661017</v>
      </c>
      <c r="H38" s="11"/>
      <c r="I38" s="11"/>
      <c r="M38" t="s">
        <v>9</v>
      </c>
      <c r="N38">
        <v>91</v>
      </c>
      <c r="O38">
        <v>57</v>
      </c>
      <c r="P38">
        <v>20</v>
      </c>
      <c r="Q38">
        <v>13</v>
      </c>
      <c r="R38">
        <v>1</v>
      </c>
    </row>
    <row r="39" spans="1:18" x14ac:dyDescent="0.25">
      <c r="M39" t="s">
        <v>10</v>
      </c>
      <c r="N39">
        <v>26</v>
      </c>
      <c r="O39">
        <v>12</v>
      </c>
      <c r="P39">
        <v>11</v>
      </c>
      <c r="Q39">
        <v>2</v>
      </c>
      <c r="R39">
        <v>1</v>
      </c>
    </row>
    <row r="40" spans="1:18" x14ac:dyDescent="0.25">
      <c r="M40" t="s">
        <v>11</v>
      </c>
      <c r="N40">
        <v>162</v>
      </c>
      <c r="O40">
        <v>103</v>
      </c>
      <c r="P40">
        <v>43</v>
      </c>
      <c r="Q40">
        <v>5</v>
      </c>
      <c r="R40">
        <v>11</v>
      </c>
    </row>
    <row r="41" spans="1:18" x14ac:dyDescent="0.25">
      <c r="L41" t="s">
        <v>1</v>
      </c>
      <c r="N41">
        <v>999</v>
      </c>
      <c r="O41">
        <v>656</v>
      </c>
      <c r="P41">
        <v>210</v>
      </c>
      <c r="Q41">
        <v>74</v>
      </c>
      <c r="R41">
        <v>59</v>
      </c>
    </row>
    <row r="47" spans="1:18" x14ac:dyDescent="0.25">
      <c r="L47" t="s">
        <v>60</v>
      </c>
    </row>
    <row r="48" spans="1:18" x14ac:dyDescent="0.25">
      <c r="L48" t="s">
        <v>0</v>
      </c>
    </row>
    <row r="49" spans="1:16" x14ac:dyDescent="0.25">
      <c r="A49" t="str">
        <f>L47</f>
        <v>NC two-stage process support * Gender Crosstabulation</v>
      </c>
      <c r="N49" t="s">
        <v>1</v>
      </c>
      <c r="O49" t="s">
        <v>24</v>
      </c>
    </row>
    <row r="50" spans="1:16" ht="20" x14ac:dyDescent="0.25">
      <c r="B50" s="2"/>
      <c r="C50" s="3" t="s">
        <v>56</v>
      </c>
      <c r="D50" s="3" t="str">
        <f>O50</f>
        <v>Male</v>
      </c>
      <c r="E50" s="3" t="str">
        <f>P50</f>
        <v>Female</v>
      </c>
      <c r="O50" t="s">
        <v>25</v>
      </c>
      <c r="P50" t="s">
        <v>26</v>
      </c>
    </row>
    <row r="51" spans="1:16" x14ac:dyDescent="0.25">
      <c r="B51" s="7" t="s">
        <v>54</v>
      </c>
      <c r="C51" s="1">
        <f>(N51+N52)/N56</f>
        <v>0.72</v>
      </c>
      <c r="D51" s="1">
        <f>(O51+O52)/O56</f>
        <v>0.72689075630252098</v>
      </c>
      <c r="E51" s="1">
        <f>(P51+P52)/P56</f>
        <v>0.7137404580152672</v>
      </c>
      <c r="L51" t="s">
        <v>57</v>
      </c>
      <c r="M51" t="s">
        <v>7</v>
      </c>
      <c r="N51">
        <v>333</v>
      </c>
      <c r="O51">
        <v>158</v>
      </c>
      <c r="P51">
        <v>175</v>
      </c>
    </row>
    <row r="52" spans="1:16" x14ac:dyDescent="0.25">
      <c r="B52" s="7" t="s">
        <v>55</v>
      </c>
      <c r="C52" s="6">
        <f>(N53+N54)/N56</f>
        <v>0.11600000000000001</v>
      </c>
      <c r="D52" s="1">
        <f>(O53+O54)/O56</f>
        <v>0.15126050420168066</v>
      </c>
      <c r="E52" s="1">
        <f>(P53+P54)/P56</f>
        <v>8.3969465648854963E-2</v>
      </c>
      <c r="M52" t="s">
        <v>8</v>
      </c>
      <c r="N52">
        <v>387</v>
      </c>
      <c r="O52">
        <v>188</v>
      </c>
      <c r="P52">
        <v>199</v>
      </c>
    </row>
    <row r="53" spans="1:16" x14ac:dyDescent="0.25">
      <c r="B53" s="7" t="s">
        <v>11</v>
      </c>
      <c r="C53" s="6">
        <f>N55/N56</f>
        <v>0.16400000000000001</v>
      </c>
      <c r="D53" s="1">
        <f>O55/O56</f>
        <v>0.12184873949579832</v>
      </c>
      <c r="E53" s="1">
        <f>P55/P56</f>
        <v>0.20229007633587787</v>
      </c>
      <c r="M53" t="s">
        <v>9</v>
      </c>
      <c r="N53">
        <v>91</v>
      </c>
      <c r="O53">
        <v>54</v>
      </c>
      <c r="P53">
        <v>37</v>
      </c>
    </row>
    <row r="54" spans="1:16" x14ac:dyDescent="0.25">
      <c r="M54" t="s">
        <v>10</v>
      </c>
      <c r="N54">
        <v>25</v>
      </c>
      <c r="O54">
        <v>18</v>
      </c>
      <c r="P54">
        <v>7</v>
      </c>
    </row>
    <row r="55" spans="1:16" x14ac:dyDescent="0.25">
      <c r="M55" t="s">
        <v>11</v>
      </c>
      <c r="N55">
        <v>164</v>
      </c>
      <c r="O55">
        <v>58</v>
      </c>
      <c r="P55">
        <v>106</v>
      </c>
    </row>
    <row r="56" spans="1:16" x14ac:dyDescent="0.25">
      <c r="L56" t="s">
        <v>1</v>
      </c>
      <c r="N56">
        <v>1000</v>
      </c>
      <c r="O56">
        <v>476</v>
      </c>
      <c r="P56">
        <v>524</v>
      </c>
    </row>
    <row r="62" spans="1:16" x14ac:dyDescent="0.25">
      <c r="L62" t="s">
        <v>61</v>
      </c>
    </row>
    <row r="63" spans="1:16" x14ac:dyDescent="0.25">
      <c r="L63" t="s">
        <v>0</v>
      </c>
    </row>
    <row r="64" spans="1:16" x14ac:dyDescent="0.25">
      <c r="A64" t="str">
        <f>L62</f>
        <v>NC two-stage process support * Collapsed Generation Cohorts Crosstabulation</v>
      </c>
      <c r="N64" t="s">
        <v>1</v>
      </c>
      <c r="O64" t="s">
        <v>28</v>
      </c>
    </row>
    <row r="65" spans="1:17" s="2" customFormat="1" ht="120" x14ac:dyDescent="0.25">
      <c r="C65" s="3" t="s">
        <v>56</v>
      </c>
      <c r="D65" s="3" t="str">
        <f>O65</f>
        <v>Silent &amp; Boomer Generation (born before 1965)</v>
      </c>
      <c r="E65" s="3" t="str">
        <f>P65</f>
        <v>Generation X (born 1965-1980)</v>
      </c>
      <c r="F65" s="3" t="str">
        <f>Q65</f>
        <v>Millennials &amp; Generation Z (born after 1980)</v>
      </c>
      <c r="O65" s="2" t="s">
        <v>29</v>
      </c>
      <c r="P65" s="2" t="s">
        <v>30</v>
      </c>
      <c r="Q65" s="2" t="s">
        <v>31</v>
      </c>
    </row>
    <row r="66" spans="1:17" x14ac:dyDescent="0.25">
      <c r="B66" s="7" t="s">
        <v>54</v>
      </c>
      <c r="C66" s="1">
        <f>(N66+N67)/N71</f>
        <v>0.71899999999999997</v>
      </c>
      <c r="D66" s="1">
        <f>(O66+O67)/O71</f>
        <v>0.76689189189189189</v>
      </c>
      <c r="E66" s="1">
        <f>(P66+P67)/P71</f>
        <v>0.6785714285714286</v>
      </c>
      <c r="F66" s="1">
        <f>(Q66+Q67)/Q71</f>
        <v>0.71017699115044253</v>
      </c>
      <c r="L66" t="s">
        <v>57</v>
      </c>
      <c r="M66" t="s">
        <v>7</v>
      </c>
      <c r="N66">
        <v>332</v>
      </c>
      <c r="O66">
        <v>127</v>
      </c>
      <c r="P66">
        <v>87</v>
      </c>
      <c r="Q66">
        <v>118</v>
      </c>
    </row>
    <row r="67" spans="1:17" x14ac:dyDescent="0.25">
      <c r="B67" s="7" t="s">
        <v>55</v>
      </c>
      <c r="C67" s="6">
        <f>(N68+N69)/N71</f>
        <v>0.11799999999999999</v>
      </c>
      <c r="D67" s="1">
        <f>(O68+O69)/O71</f>
        <v>7.4324324324324328E-2</v>
      </c>
      <c r="E67" s="1">
        <f>(P68+P69)/P71</f>
        <v>0.11507936507936507</v>
      </c>
      <c r="F67" s="1">
        <f>(Q68+Q69)/Q71</f>
        <v>0.14823008849557523</v>
      </c>
      <c r="M67" t="s">
        <v>8</v>
      </c>
      <c r="N67">
        <v>387</v>
      </c>
      <c r="O67">
        <v>100</v>
      </c>
      <c r="P67">
        <v>84</v>
      </c>
      <c r="Q67">
        <v>203</v>
      </c>
    </row>
    <row r="68" spans="1:17" x14ac:dyDescent="0.25">
      <c r="B68" s="7" t="s">
        <v>11</v>
      </c>
      <c r="C68" s="6">
        <f>N70/N71</f>
        <v>0.16300000000000001</v>
      </c>
      <c r="D68" s="1">
        <f>O70/O71</f>
        <v>0.15878378378378377</v>
      </c>
      <c r="E68" s="1">
        <f>P70/P71</f>
        <v>0.20634920634920634</v>
      </c>
      <c r="F68" s="1">
        <f>Q70/Q71</f>
        <v>0.1415929203539823</v>
      </c>
      <c r="M68" t="s">
        <v>9</v>
      </c>
      <c r="N68">
        <v>92</v>
      </c>
      <c r="O68">
        <v>18</v>
      </c>
      <c r="P68">
        <v>17</v>
      </c>
      <c r="Q68">
        <v>57</v>
      </c>
    </row>
    <row r="69" spans="1:17" x14ac:dyDescent="0.25">
      <c r="M69" t="s">
        <v>10</v>
      </c>
      <c r="N69">
        <v>26</v>
      </c>
      <c r="O69">
        <v>4</v>
      </c>
      <c r="P69">
        <v>12</v>
      </c>
      <c r="Q69">
        <v>10</v>
      </c>
    </row>
    <row r="70" spans="1:17" x14ac:dyDescent="0.25">
      <c r="M70" t="s">
        <v>11</v>
      </c>
      <c r="N70">
        <v>163</v>
      </c>
      <c r="O70">
        <v>47</v>
      </c>
      <c r="P70">
        <v>52</v>
      </c>
      <c r="Q70">
        <v>64</v>
      </c>
    </row>
    <row r="71" spans="1:17" x14ac:dyDescent="0.25">
      <c r="L71" t="s">
        <v>1</v>
      </c>
      <c r="N71">
        <v>1000</v>
      </c>
      <c r="O71">
        <v>296</v>
      </c>
      <c r="P71">
        <v>252</v>
      </c>
      <c r="Q71">
        <v>452</v>
      </c>
    </row>
    <row r="77" spans="1:17" x14ac:dyDescent="0.25">
      <c r="L77" t="s">
        <v>62</v>
      </c>
    </row>
    <row r="78" spans="1:17" x14ac:dyDescent="0.25">
      <c r="L78" t="s">
        <v>0</v>
      </c>
    </row>
    <row r="79" spans="1:17" x14ac:dyDescent="0.25">
      <c r="A79" t="str">
        <f>L77</f>
        <v>NC two-stage process support * Collapsed Education Status Crosstabulation</v>
      </c>
      <c r="N79" t="s">
        <v>1</v>
      </c>
      <c r="O79" t="s">
        <v>33</v>
      </c>
    </row>
    <row r="80" spans="1:17"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0.72</v>
      </c>
      <c r="D81" s="1">
        <f>(O81+O82)/O86</f>
        <v>0.60533333333333328</v>
      </c>
      <c r="E81" s="1">
        <f>(P81+P82)/P86</f>
        <v>0.76744186046511631</v>
      </c>
      <c r="F81" s="1">
        <f>(Q81+Q82)/Q86</f>
        <v>0.80864197530864201</v>
      </c>
      <c r="L81" t="s">
        <v>57</v>
      </c>
      <c r="M81" t="s">
        <v>7</v>
      </c>
      <c r="N81">
        <v>333</v>
      </c>
      <c r="O81">
        <v>95</v>
      </c>
      <c r="P81">
        <v>102</v>
      </c>
      <c r="Q81">
        <v>136</v>
      </c>
    </row>
    <row r="82" spans="1:18" x14ac:dyDescent="0.25">
      <c r="B82" s="7" t="s">
        <v>55</v>
      </c>
      <c r="C82" s="6">
        <f>(N83+N84)/N86</f>
        <v>0.11700000000000001</v>
      </c>
      <c r="D82" s="1">
        <f>(O83+O84)/O86</f>
        <v>0.19466666666666665</v>
      </c>
      <c r="E82" s="1">
        <f>(P83+P84)/P86</f>
        <v>6.3122923588039864E-2</v>
      </c>
      <c r="F82" s="1">
        <f>(Q83+Q84)/Q86</f>
        <v>7.716049382716049E-2</v>
      </c>
      <c r="M82" t="s">
        <v>8</v>
      </c>
      <c r="N82">
        <v>387</v>
      </c>
      <c r="O82">
        <v>132</v>
      </c>
      <c r="P82">
        <v>129</v>
      </c>
      <c r="Q82">
        <v>126</v>
      </c>
    </row>
    <row r="83" spans="1:18" x14ac:dyDescent="0.25">
      <c r="B83" s="7" t="s">
        <v>11</v>
      </c>
      <c r="C83" s="6">
        <f>N85/N86</f>
        <v>0.16300000000000001</v>
      </c>
      <c r="D83" s="1">
        <f>O85/O86</f>
        <v>0.2</v>
      </c>
      <c r="E83" s="1">
        <f>P85/P86</f>
        <v>0.16943521594684385</v>
      </c>
      <c r="F83" s="1">
        <f>Q85/Q86</f>
        <v>0.11419753086419752</v>
      </c>
      <c r="M83" t="s">
        <v>9</v>
      </c>
      <c r="N83">
        <v>92</v>
      </c>
      <c r="O83">
        <v>61</v>
      </c>
      <c r="P83">
        <v>16</v>
      </c>
      <c r="Q83">
        <v>15</v>
      </c>
    </row>
    <row r="84" spans="1:18" x14ac:dyDescent="0.25">
      <c r="M84" t="s">
        <v>10</v>
      </c>
      <c r="N84">
        <v>25</v>
      </c>
      <c r="O84">
        <v>12</v>
      </c>
      <c r="P84">
        <v>3</v>
      </c>
      <c r="Q84">
        <v>10</v>
      </c>
    </row>
    <row r="85" spans="1:18" x14ac:dyDescent="0.25">
      <c r="M85" t="s">
        <v>11</v>
      </c>
      <c r="N85">
        <v>163</v>
      </c>
      <c r="O85">
        <v>75</v>
      </c>
      <c r="P85">
        <v>51</v>
      </c>
      <c r="Q85">
        <v>37</v>
      </c>
    </row>
    <row r="86" spans="1:18" x14ac:dyDescent="0.25">
      <c r="L86" t="s">
        <v>1</v>
      </c>
      <c r="N86">
        <v>1000</v>
      </c>
      <c r="O86">
        <v>375</v>
      </c>
      <c r="P86">
        <v>301</v>
      </c>
      <c r="Q86">
        <v>324</v>
      </c>
    </row>
    <row r="92" spans="1:18" x14ac:dyDescent="0.25">
      <c r="L92" t="s">
        <v>63</v>
      </c>
    </row>
    <row r="93" spans="1:18" x14ac:dyDescent="0.25">
      <c r="L93" t="s">
        <v>0</v>
      </c>
    </row>
    <row r="94" spans="1:18" x14ac:dyDescent="0.25">
      <c r="A94" t="str">
        <f>L92</f>
        <v>NC two-stage process support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0.71971971971971971</v>
      </c>
      <c r="D96" s="1">
        <f>(O96+O97)/O101</f>
        <v>0.7142857142857143</v>
      </c>
      <c r="E96" s="1">
        <f>(P96+P97)/P101</f>
        <v>0.77165354330708658</v>
      </c>
      <c r="F96" s="1">
        <f>(Q96+Q97)/Q101</f>
        <v>0.68320610687022898</v>
      </c>
      <c r="G96" s="1">
        <f>(R96+R97)/R101</f>
        <v>0.70857142857142852</v>
      </c>
      <c r="H96" s="11"/>
      <c r="I96" s="11"/>
      <c r="L96" t="s">
        <v>57</v>
      </c>
      <c r="M96" t="s">
        <v>7</v>
      </c>
      <c r="N96">
        <v>332</v>
      </c>
      <c r="O96">
        <v>91</v>
      </c>
      <c r="P96">
        <v>101</v>
      </c>
      <c r="Q96">
        <v>79</v>
      </c>
      <c r="R96">
        <v>61</v>
      </c>
    </row>
    <row r="97" spans="1:18" x14ac:dyDescent="0.25">
      <c r="B97" s="7" t="s">
        <v>55</v>
      </c>
      <c r="C97" s="6">
        <f>(N98+N99)/N101</f>
        <v>0.11611611611611612</v>
      </c>
      <c r="D97" s="1">
        <f>(O98+O99)/O101</f>
        <v>0.13636363636363635</v>
      </c>
      <c r="E97" s="1">
        <f>(P98+P99)/P101</f>
        <v>7.0866141732283464E-2</v>
      </c>
      <c r="F97" s="1">
        <f>(Q98+Q99)/Q101</f>
        <v>0.13740458015267176</v>
      </c>
      <c r="G97" s="1">
        <f>(R98+R99)/R101</f>
        <v>0.11428571428571428</v>
      </c>
      <c r="H97" s="11"/>
      <c r="I97" s="11"/>
      <c r="M97" t="s">
        <v>8</v>
      </c>
      <c r="N97">
        <v>387</v>
      </c>
      <c r="O97">
        <v>129</v>
      </c>
      <c r="P97">
        <v>95</v>
      </c>
      <c r="Q97">
        <v>100</v>
      </c>
      <c r="R97">
        <v>63</v>
      </c>
    </row>
    <row r="98" spans="1:18" x14ac:dyDescent="0.25">
      <c r="B98" s="7" t="s">
        <v>11</v>
      </c>
      <c r="C98" s="6">
        <f>N100/N101</f>
        <v>0.16416416416416416</v>
      </c>
      <c r="D98" s="1">
        <f>O100/O101</f>
        <v>0.14935064935064934</v>
      </c>
      <c r="E98" s="1">
        <f>P100/P101</f>
        <v>0.15748031496062992</v>
      </c>
      <c r="F98" s="1">
        <f>Q100/Q101</f>
        <v>0.17938931297709923</v>
      </c>
      <c r="G98" s="1">
        <f>R100/R101</f>
        <v>0.17714285714285713</v>
      </c>
      <c r="H98" s="11"/>
      <c r="I98" s="11"/>
      <c r="M98" t="s">
        <v>9</v>
      </c>
      <c r="N98">
        <v>91</v>
      </c>
      <c r="O98">
        <v>31</v>
      </c>
      <c r="P98">
        <v>12</v>
      </c>
      <c r="Q98">
        <v>33</v>
      </c>
      <c r="R98">
        <v>15</v>
      </c>
    </row>
    <row r="99" spans="1:18" x14ac:dyDescent="0.25">
      <c r="M99" t="s">
        <v>10</v>
      </c>
      <c r="N99">
        <v>25</v>
      </c>
      <c r="O99">
        <v>11</v>
      </c>
      <c r="P99">
        <v>6</v>
      </c>
      <c r="Q99">
        <v>3</v>
      </c>
      <c r="R99">
        <v>5</v>
      </c>
    </row>
    <row r="100" spans="1:18" x14ac:dyDescent="0.25">
      <c r="M100" t="s">
        <v>11</v>
      </c>
      <c r="N100">
        <v>164</v>
      </c>
      <c r="O100">
        <v>46</v>
      </c>
      <c r="P100">
        <v>40</v>
      </c>
      <c r="Q100">
        <v>47</v>
      </c>
      <c r="R100">
        <v>31</v>
      </c>
    </row>
    <row r="101" spans="1:18" x14ac:dyDescent="0.25">
      <c r="L101" t="s">
        <v>1</v>
      </c>
      <c r="N101">
        <v>999</v>
      </c>
      <c r="O101">
        <v>308</v>
      </c>
      <c r="P101">
        <v>254</v>
      </c>
      <c r="Q101">
        <v>262</v>
      </c>
      <c r="R101">
        <v>175</v>
      </c>
    </row>
    <row r="107" spans="1:18" x14ac:dyDescent="0.25">
      <c r="L107" t="s">
        <v>64</v>
      </c>
    </row>
    <row r="108" spans="1:18" x14ac:dyDescent="0.25">
      <c r="L108" t="s">
        <v>0</v>
      </c>
    </row>
    <row r="109" spans="1:18" x14ac:dyDescent="0.25">
      <c r="A109" t="str">
        <f>L107</f>
        <v>NC two-stage process support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0.71971971971971971</v>
      </c>
      <c r="D111" s="1">
        <f>(O111+O112)/O116</f>
        <v>0.81944444444444442</v>
      </c>
      <c r="E111" s="1">
        <f>(P111+P112)/P116</f>
        <v>0.67932489451476796</v>
      </c>
      <c r="F111" s="1">
        <f>(Q111+Q112)/Q116</f>
        <v>0.46236559139784944</v>
      </c>
      <c r="L111" t="s">
        <v>57</v>
      </c>
      <c r="M111" t="s">
        <v>7</v>
      </c>
      <c r="N111">
        <v>333</v>
      </c>
      <c r="O111">
        <v>191</v>
      </c>
      <c r="P111">
        <v>125</v>
      </c>
      <c r="Q111">
        <v>17</v>
      </c>
    </row>
    <row r="112" spans="1:18" x14ac:dyDescent="0.25">
      <c r="B112" s="7" t="s">
        <v>55</v>
      </c>
      <c r="C112" s="6">
        <f>(N113+N114)/N116</f>
        <v>0.11711711711711711</v>
      </c>
      <c r="D112" s="1">
        <f>(O113+O114)/O116</f>
        <v>7.1759259259259259E-2</v>
      </c>
      <c r="E112" s="1">
        <f>(P113+P114)/P116</f>
        <v>0.15189873417721519</v>
      </c>
      <c r="F112" s="1">
        <f>(Q113+Q114)/Q116</f>
        <v>0.15053763440860216</v>
      </c>
      <c r="M112" t="s">
        <v>8</v>
      </c>
      <c r="N112">
        <v>386</v>
      </c>
      <c r="O112">
        <v>163</v>
      </c>
      <c r="P112">
        <v>197</v>
      </c>
      <c r="Q112">
        <v>26</v>
      </c>
    </row>
    <row r="113" spans="1:18" x14ac:dyDescent="0.25">
      <c r="B113" s="7" t="s">
        <v>11</v>
      </c>
      <c r="C113" s="6">
        <f>N115/N116</f>
        <v>0.16316316316316315</v>
      </c>
      <c r="D113" s="1">
        <f>O115/O116</f>
        <v>0.10879629629629629</v>
      </c>
      <c r="E113" s="1">
        <f>P115/P116</f>
        <v>0.16877637130801687</v>
      </c>
      <c r="F113" s="1">
        <f>Q115/Q116</f>
        <v>0.38709677419354838</v>
      </c>
      <c r="M113" t="s">
        <v>9</v>
      </c>
      <c r="N113">
        <v>91</v>
      </c>
      <c r="O113">
        <v>18</v>
      </c>
      <c r="P113">
        <v>65</v>
      </c>
      <c r="Q113">
        <v>8</v>
      </c>
    </row>
    <row r="114" spans="1:18" x14ac:dyDescent="0.25">
      <c r="M114" t="s">
        <v>10</v>
      </c>
      <c r="N114">
        <v>26</v>
      </c>
      <c r="O114">
        <v>13</v>
      </c>
      <c r="P114">
        <v>7</v>
      </c>
      <c r="Q114">
        <v>6</v>
      </c>
    </row>
    <row r="115" spans="1:18" x14ac:dyDescent="0.25">
      <c r="M115" t="s">
        <v>11</v>
      </c>
      <c r="N115">
        <v>163</v>
      </c>
      <c r="O115">
        <v>47</v>
      </c>
      <c r="P115">
        <v>80</v>
      </c>
      <c r="Q115">
        <v>36</v>
      </c>
    </row>
    <row r="116" spans="1:18" x14ac:dyDescent="0.25">
      <c r="L116" t="s">
        <v>1</v>
      </c>
      <c r="N116">
        <v>999</v>
      </c>
      <c r="O116">
        <v>432</v>
      </c>
      <c r="P116">
        <v>474</v>
      </c>
      <c r="Q116">
        <v>93</v>
      </c>
    </row>
    <row r="122" spans="1:18" x14ac:dyDescent="0.25">
      <c r="L122" t="s">
        <v>65</v>
      </c>
    </row>
    <row r="123" spans="1:18" x14ac:dyDescent="0.25">
      <c r="L123" t="s">
        <v>0</v>
      </c>
    </row>
    <row r="124" spans="1:18" x14ac:dyDescent="0.25">
      <c r="A124" t="str">
        <f>L122</f>
        <v>NC two-stage process support * Presidential Vote Choice in 2024 (Collapsed) Crosstabulation</v>
      </c>
      <c r="N124" t="s">
        <v>1</v>
      </c>
      <c r="O124" t="s">
        <v>49</v>
      </c>
    </row>
    <row r="125" spans="1:18" s="2" customFormat="1" ht="100" x14ac:dyDescent="0.25">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O125" s="2" t="s">
        <v>50</v>
      </c>
      <c r="P125" s="2" t="s">
        <v>51</v>
      </c>
      <c r="Q125" s="2" t="s">
        <v>52</v>
      </c>
      <c r="R125" s="2" t="s">
        <v>53</v>
      </c>
    </row>
    <row r="126" spans="1:18" x14ac:dyDescent="0.25">
      <c r="B126" s="7" t="s">
        <v>54</v>
      </c>
      <c r="C126" s="1">
        <f>(N126+N127)/N131</f>
        <v>0.72</v>
      </c>
      <c r="D126" s="1">
        <f>(O126+O127)/O131</f>
        <v>0.74670184696569919</v>
      </c>
      <c r="E126" s="1">
        <f>(P126+P127)/P131</f>
        <v>0.78696741854636587</v>
      </c>
      <c r="F126" s="1">
        <f>(Q126+Q127)/Q131</f>
        <v>0.5</v>
      </c>
      <c r="G126" s="1">
        <f>(R126+R127)/R131</f>
        <v>0.55555555555555558</v>
      </c>
      <c r="H126" s="11"/>
      <c r="I126" s="11"/>
      <c r="L126" t="s">
        <v>57</v>
      </c>
      <c r="M126" t="s">
        <v>7</v>
      </c>
      <c r="N126">
        <v>333</v>
      </c>
      <c r="O126">
        <v>122</v>
      </c>
      <c r="P126">
        <v>164</v>
      </c>
      <c r="Q126">
        <v>2</v>
      </c>
      <c r="R126">
        <v>45</v>
      </c>
    </row>
    <row r="127" spans="1:18" x14ac:dyDescent="0.25">
      <c r="B127" s="7" t="s">
        <v>55</v>
      </c>
      <c r="C127" s="6">
        <f>(N128+N129)/N131</f>
        <v>0.11700000000000001</v>
      </c>
      <c r="D127" s="1">
        <f>(O128+O129)/O131</f>
        <v>0.11081794195250659</v>
      </c>
      <c r="E127" s="1">
        <f>(P128+P129)/P131</f>
        <v>8.2706766917293228E-2</v>
      </c>
      <c r="F127" s="1">
        <f>(Q128+Q129)/Q131</f>
        <v>0.16666666666666666</v>
      </c>
      <c r="G127" s="1">
        <f>(R128+R129)/R131</f>
        <v>0.18981481481481483</v>
      </c>
      <c r="H127" s="11"/>
      <c r="I127" s="11"/>
      <c r="M127" t="s">
        <v>8</v>
      </c>
      <c r="N127">
        <v>387</v>
      </c>
      <c r="O127">
        <v>161</v>
      </c>
      <c r="P127">
        <v>150</v>
      </c>
      <c r="Q127">
        <v>1</v>
      </c>
      <c r="R127">
        <v>75</v>
      </c>
    </row>
    <row r="128" spans="1:18" x14ac:dyDescent="0.25">
      <c r="B128" s="7" t="s">
        <v>11</v>
      </c>
      <c r="C128" s="6">
        <f>N130/N131</f>
        <v>0.16300000000000001</v>
      </c>
      <c r="D128" s="1">
        <f>O130/O131</f>
        <v>0.14248021108179421</v>
      </c>
      <c r="E128" s="1">
        <f>P130/P131</f>
        <v>0.13032581453634084</v>
      </c>
      <c r="F128" s="1">
        <f>Q130/Q131</f>
        <v>0.33333333333333331</v>
      </c>
      <c r="G128" s="1">
        <f>R130/R131</f>
        <v>0.25462962962962965</v>
      </c>
      <c r="H128" s="11"/>
      <c r="I128" s="11"/>
      <c r="M128" t="s">
        <v>9</v>
      </c>
      <c r="N128">
        <v>91</v>
      </c>
      <c r="O128">
        <v>25</v>
      </c>
      <c r="P128">
        <v>29</v>
      </c>
      <c r="Q128">
        <v>1</v>
      </c>
      <c r="R128">
        <v>36</v>
      </c>
    </row>
    <row r="129" spans="12:18" x14ac:dyDescent="0.25">
      <c r="M129" t="s">
        <v>10</v>
      </c>
      <c r="N129">
        <v>26</v>
      </c>
      <c r="O129">
        <v>17</v>
      </c>
      <c r="P129">
        <v>4</v>
      </c>
      <c r="Q129">
        <v>0</v>
      </c>
      <c r="R129">
        <v>5</v>
      </c>
    </row>
    <row r="130" spans="12:18" x14ac:dyDescent="0.25">
      <c r="M130" t="s">
        <v>11</v>
      </c>
      <c r="N130">
        <v>163</v>
      </c>
      <c r="O130">
        <v>54</v>
      </c>
      <c r="P130">
        <v>52</v>
      </c>
      <c r="Q130">
        <v>2</v>
      </c>
      <c r="R130">
        <v>55</v>
      </c>
    </row>
    <row r="131" spans="12:18" x14ac:dyDescent="0.25">
      <c r="L131" t="s">
        <v>1</v>
      </c>
      <c r="N131">
        <v>1000</v>
      </c>
      <c r="O131">
        <v>379</v>
      </c>
      <c r="P131">
        <v>399</v>
      </c>
      <c r="Q131">
        <v>6</v>
      </c>
      <c r="R131">
        <v>216</v>
      </c>
    </row>
  </sheetData>
  <mergeCells count="1">
    <mergeCell ref="A1:G3"/>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77DC-FF2B-2F45-9864-AE505276E52D}">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8.140625" customWidth="1"/>
  </cols>
  <sheetData>
    <row r="1" spans="1:28" x14ac:dyDescent="0.25">
      <c r="A1" s="16" t="s">
        <v>200</v>
      </c>
      <c r="B1" s="16"/>
      <c r="C1" s="16"/>
      <c r="D1" s="16"/>
      <c r="E1" s="16"/>
      <c r="F1" s="16"/>
      <c r="G1" s="16"/>
      <c r="H1" s="13"/>
      <c r="I1" s="13"/>
    </row>
    <row r="2" spans="1:28" x14ac:dyDescent="0.25">
      <c r="A2" s="16"/>
      <c r="B2" s="16"/>
      <c r="C2" s="16"/>
      <c r="D2" s="16"/>
      <c r="E2" s="16"/>
      <c r="F2" s="16"/>
      <c r="G2" s="16"/>
      <c r="H2" s="13"/>
      <c r="I2" s="13"/>
    </row>
    <row r="3" spans="1:28" x14ac:dyDescent="0.25">
      <c r="A3" s="16"/>
      <c r="B3" s="16"/>
      <c r="C3" s="16"/>
      <c r="D3" s="16"/>
      <c r="E3" s="16"/>
      <c r="F3" s="16"/>
      <c r="G3" s="16"/>
      <c r="H3" s="13"/>
      <c r="I3" s="13"/>
      <c r="L3" t="s">
        <v>173</v>
      </c>
    </row>
    <row r="4" spans="1:28" x14ac:dyDescent="0.25">
      <c r="A4" s="16"/>
      <c r="B4" s="16"/>
      <c r="C4" s="16"/>
      <c r="D4" s="16"/>
      <c r="E4" s="16"/>
      <c r="F4" s="16"/>
      <c r="G4" s="16"/>
      <c r="H4" s="13"/>
      <c r="I4" s="13"/>
      <c r="L4" t="s">
        <v>0</v>
      </c>
      <c r="X4" s="17"/>
      <c r="Y4" s="17"/>
      <c r="Z4" s="17"/>
      <c r="AA4" s="17"/>
      <c r="AB4" s="17"/>
    </row>
    <row r="5" spans="1:28" x14ac:dyDescent="0.25">
      <c r="A5" t="str">
        <f>L3</f>
        <v>NC Voter-led amendments * Initial Partisan Self-Identification Crosstabulation</v>
      </c>
      <c r="N5" t="s">
        <v>1</v>
      </c>
      <c r="O5" t="s">
        <v>171</v>
      </c>
      <c r="X5" s="17"/>
      <c r="Y5" s="17"/>
      <c r="Z5" s="17"/>
      <c r="AA5" s="17"/>
      <c r="AB5" s="17"/>
    </row>
    <row r="6" spans="1:28" s="2" customFormat="1" ht="140" x14ac:dyDescent="0.25">
      <c r="C6" s="3" t="s">
        <v>56</v>
      </c>
      <c r="D6" s="3" t="str">
        <f>O6</f>
        <v>Democratic Self-ID (initial)</v>
      </c>
      <c r="E6" s="3" t="str">
        <f>P6</f>
        <v>Independent Self-ID (initial)</v>
      </c>
      <c r="F6" s="3" t="str">
        <f>Q6</f>
        <v>Republican Self-ID (initial)</v>
      </c>
      <c r="G6" s="3" t="str">
        <f>R6</f>
        <v>All others/not sure</v>
      </c>
      <c r="H6" s="24" t="s">
        <v>211</v>
      </c>
      <c r="I6" s="21"/>
      <c r="O6" s="2" t="s">
        <v>2</v>
      </c>
      <c r="P6" s="2" t="s">
        <v>3</v>
      </c>
      <c r="Q6" s="2" t="s">
        <v>4</v>
      </c>
      <c r="R6" s="2" t="s">
        <v>5</v>
      </c>
      <c r="X6" s="17"/>
      <c r="Y6" s="18"/>
      <c r="Z6" s="18"/>
      <c r="AA6" s="18"/>
      <c r="AB6" s="18"/>
    </row>
    <row r="7" spans="1:28" x14ac:dyDescent="0.25">
      <c r="B7" s="7" t="s">
        <v>54</v>
      </c>
      <c r="C7" s="1">
        <f>(N7+N8)/N12</f>
        <v>0.54800000000000004</v>
      </c>
      <c r="D7" s="1">
        <f>(O7+O8)/O12</f>
        <v>0.63258785942492013</v>
      </c>
      <c r="E7" s="1">
        <f>(P7+P8)/P12</f>
        <v>0.58724832214765099</v>
      </c>
      <c r="F7" s="1">
        <f>(Q7+Q8)/Q12</f>
        <v>0.46202531645569622</v>
      </c>
      <c r="G7" s="1">
        <f>(R7+R8)/R12</f>
        <v>0.39726027397260272</v>
      </c>
      <c r="H7" s="25">
        <f>D7-F7</f>
        <v>0.17056254296922391</v>
      </c>
      <c r="I7" s="11"/>
      <c r="L7" t="s">
        <v>66</v>
      </c>
      <c r="M7" t="s">
        <v>7</v>
      </c>
      <c r="N7">
        <v>231</v>
      </c>
      <c r="O7">
        <v>97</v>
      </c>
      <c r="P7">
        <v>76</v>
      </c>
      <c r="Q7">
        <v>44</v>
      </c>
      <c r="R7">
        <v>14</v>
      </c>
      <c r="X7" s="17"/>
      <c r="Y7" s="19"/>
      <c r="Z7" s="19"/>
      <c r="AA7" s="19"/>
      <c r="AB7" s="19"/>
    </row>
    <row r="8" spans="1:28" x14ac:dyDescent="0.25">
      <c r="B8" s="7" t="s">
        <v>55</v>
      </c>
      <c r="C8" s="6">
        <f>(N9+N10)/N12</f>
        <v>0.22700000000000001</v>
      </c>
      <c r="D8" s="1">
        <f>(O9+O10)/O12</f>
        <v>0.18849840255591055</v>
      </c>
      <c r="E8" s="1">
        <f>(P9+P10)/P12</f>
        <v>0.1912751677852349</v>
      </c>
      <c r="F8" s="1">
        <f>(Q9+Q10)/Q12</f>
        <v>0.31329113924050633</v>
      </c>
      <c r="G8" s="1">
        <f>(R9+R10)/R12</f>
        <v>0.16438356164383561</v>
      </c>
      <c r="H8" s="11"/>
      <c r="I8" s="11"/>
      <c r="M8" t="s">
        <v>8</v>
      </c>
      <c r="N8">
        <v>317</v>
      </c>
      <c r="O8">
        <v>101</v>
      </c>
      <c r="P8">
        <v>99</v>
      </c>
      <c r="Q8">
        <v>102</v>
      </c>
      <c r="R8">
        <v>15</v>
      </c>
      <c r="X8" s="17"/>
      <c r="Y8" s="19"/>
      <c r="Z8" s="19"/>
      <c r="AA8" s="19"/>
      <c r="AB8" s="19"/>
    </row>
    <row r="9" spans="1:28" x14ac:dyDescent="0.25">
      <c r="B9" s="7" t="s">
        <v>11</v>
      </c>
      <c r="C9" s="6">
        <f>N11/N12</f>
        <v>0.22500000000000001</v>
      </c>
      <c r="D9" s="1">
        <f>O11/O12</f>
        <v>0.17891373801916932</v>
      </c>
      <c r="E9" s="1">
        <f>P11/P12</f>
        <v>0.22147651006711411</v>
      </c>
      <c r="F9" s="1">
        <f>Q11/Q12</f>
        <v>0.22468354430379747</v>
      </c>
      <c r="G9" s="1">
        <f>R11/R12</f>
        <v>0.43835616438356162</v>
      </c>
      <c r="H9" s="11"/>
      <c r="I9" s="11"/>
      <c r="M9" t="s">
        <v>9</v>
      </c>
      <c r="N9">
        <v>142</v>
      </c>
      <c r="O9">
        <v>34</v>
      </c>
      <c r="P9">
        <v>33</v>
      </c>
      <c r="Q9">
        <v>64</v>
      </c>
      <c r="R9">
        <v>11</v>
      </c>
      <c r="X9" s="17"/>
      <c r="Y9" s="19"/>
      <c r="Z9" s="19"/>
      <c r="AA9" s="19"/>
      <c r="AB9" s="19"/>
    </row>
    <row r="10" spans="1:28" x14ac:dyDescent="0.25">
      <c r="M10" t="s">
        <v>10</v>
      </c>
      <c r="N10">
        <v>85</v>
      </c>
      <c r="O10">
        <v>25</v>
      </c>
      <c r="P10">
        <v>24</v>
      </c>
      <c r="Q10">
        <v>35</v>
      </c>
      <c r="R10">
        <v>1</v>
      </c>
      <c r="X10" s="17"/>
      <c r="Y10" s="17"/>
      <c r="Z10" s="17"/>
      <c r="AA10" s="17"/>
      <c r="AB10" s="17"/>
    </row>
    <row r="11" spans="1:28" x14ac:dyDescent="0.25">
      <c r="M11" t="s">
        <v>11</v>
      </c>
      <c r="N11">
        <v>225</v>
      </c>
      <c r="O11">
        <v>56</v>
      </c>
      <c r="P11">
        <v>66</v>
      </c>
      <c r="Q11">
        <v>71</v>
      </c>
      <c r="R11">
        <v>32</v>
      </c>
    </row>
    <row r="12" spans="1:28" x14ac:dyDescent="0.25">
      <c r="L12" t="s">
        <v>1</v>
      </c>
      <c r="N12">
        <v>1000</v>
      </c>
      <c r="O12">
        <v>313</v>
      </c>
      <c r="P12">
        <v>298</v>
      </c>
      <c r="Q12">
        <v>316</v>
      </c>
      <c r="R12">
        <v>73</v>
      </c>
    </row>
    <row r="17" spans="1:18" x14ac:dyDescent="0.25">
      <c r="L17" t="s">
        <v>67</v>
      </c>
    </row>
    <row r="18" spans="1:18" x14ac:dyDescent="0.25">
      <c r="L18" t="s">
        <v>0</v>
      </c>
    </row>
    <row r="19" spans="1:18" x14ac:dyDescent="0.25">
      <c r="A19" t="str">
        <f>L17</f>
        <v>NC Voter-led amendments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0.54590818363273452</v>
      </c>
      <c r="D21" s="1">
        <f>(O21+O22)/O26</f>
        <v>0.64978902953586493</v>
      </c>
      <c r="E21" s="1">
        <f>(P21+P22)/P26</f>
        <v>0.57636887608069165</v>
      </c>
      <c r="F21" s="1">
        <f>(Q21+Q22)/Q26</f>
        <v>0.47383720930232559</v>
      </c>
      <c r="G21" s="1">
        <f>(R21+R22)/R26</f>
        <v>0.40540540540540543</v>
      </c>
      <c r="H21" s="11"/>
      <c r="I21" s="11"/>
      <c r="L21" t="s">
        <v>66</v>
      </c>
      <c r="M21" t="s">
        <v>7</v>
      </c>
      <c r="N21">
        <v>230</v>
      </c>
      <c r="O21">
        <v>85</v>
      </c>
      <c r="P21">
        <v>87</v>
      </c>
      <c r="Q21">
        <v>47</v>
      </c>
      <c r="R21">
        <v>11</v>
      </c>
    </row>
    <row r="22" spans="1:18" x14ac:dyDescent="0.25">
      <c r="B22" s="7" t="s">
        <v>55</v>
      </c>
      <c r="C22" s="6">
        <f>(N23+N24)/N26</f>
        <v>0.22954091816367264</v>
      </c>
      <c r="D22" s="1">
        <f>(O23+O24)/O26</f>
        <v>0.15611814345991562</v>
      </c>
      <c r="E22" s="1">
        <f>(P23+P24)/P26</f>
        <v>0.23054755043227665</v>
      </c>
      <c r="F22" s="1">
        <f>(Q23+Q24)/Q26</f>
        <v>0.30232558139534882</v>
      </c>
      <c r="G22" s="1">
        <f>(R23+R24)/R26</f>
        <v>0.12162162162162163</v>
      </c>
      <c r="H22" s="11"/>
      <c r="I22" s="11"/>
      <c r="M22" t="s">
        <v>8</v>
      </c>
      <c r="N22">
        <v>317</v>
      </c>
      <c r="O22">
        <v>69</v>
      </c>
      <c r="P22">
        <v>113</v>
      </c>
      <c r="Q22">
        <v>116</v>
      </c>
      <c r="R22">
        <v>19</v>
      </c>
    </row>
    <row r="23" spans="1:18" x14ac:dyDescent="0.25">
      <c r="B23" s="7" t="s">
        <v>11</v>
      </c>
      <c r="C23" s="6">
        <f>N25/N26</f>
        <v>0.22455089820359281</v>
      </c>
      <c r="D23" s="1">
        <f>O25/O26</f>
        <v>0.1940928270042194</v>
      </c>
      <c r="E23" s="1">
        <f>P25/P26</f>
        <v>0.1930835734870317</v>
      </c>
      <c r="F23" s="1">
        <f>Q25/Q26</f>
        <v>0.22383720930232559</v>
      </c>
      <c r="G23" s="1">
        <f>R25/R26</f>
        <v>0.47297297297297297</v>
      </c>
      <c r="H23" s="11"/>
      <c r="I23" s="11"/>
      <c r="M23" t="s">
        <v>9</v>
      </c>
      <c r="N23">
        <v>144</v>
      </c>
      <c r="O23">
        <v>21</v>
      </c>
      <c r="P23">
        <v>56</v>
      </c>
      <c r="Q23">
        <v>61</v>
      </c>
      <c r="R23">
        <v>6</v>
      </c>
    </row>
    <row r="24" spans="1:18" x14ac:dyDescent="0.25">
      <c r="M24" t="s">
        <v>10</v>
      </c>
      <c r="N24">
        <v>86</v>
      </c>
      <c r="O24">
        <v>16</v>
      </c>
      <c r="P24">
        <v>24</v>
      </c>
      <c r="Q24">
        <v>43</v>
      </c>
      <c r="R24">
        <v>3</v>
      </c>
    </row>
    <row r="25" spans="1:18" x14ac:dyDescent="0.25">
      <c r="M25" t="s">
        <v>11</v>
      </c>
      <c r="N25">
        <v>225</v>
      </c>
      <c r="O25">
        <v>46</v>
      </c>
      <c r="P25">
        <v>67</v>
      </c>
      <c r="Q25">
        <v>77</v>
      </c>
      <c r="R25">
        <v>35</v>
      </c>
    </row>
    <row r="26" spans="1:18" x14ac:dyDescent="0.25">
      <c r="L26" t="s">
        <v>1</v>
      </c>
      <c r="N26">
        <v>1002</v>
      </c>
      <c r="O26">
        <v>237</v>
      </c>
      <c r="P26">
        <v>347</v>
      </c>
      <c r="Q26">
        <v>344</v>
      </c>
      <c r="R26">
        <v>74</v>
      </c>
    </row>
    <row r="32" spans="1:18" x14ac:dyDescent="0.25">
      <c r="L32" t="s">
        <v>68</v>
      </c>
    </row>
    <row r="33" spans="1:18" x14ac:dyDescent="0.25">
      <c r="L33" t="s">
        <v>0</v>
      </c>
    </row>
    <row r="34" spans="1:18" x14ac:dyDescent="0.25">
      <c r="A34" t="str">
        <f>L32</f>
        <v>NC Voter-led amendments * Race-Ethnicity Combined Crosstabulation</v>
      </c>
      <c r="N34" t="s">
        <v>1</v>
      </c>
      <c r="O34" t="s">
        <v>18</v>
      </c>
    </row>
    <row r="35" spans="1:18" s="2" customFormat="1" ht="60" x14ac:dyDescent="0.25">
      <c r="C35" s="3" t="s">
        <v>56</v>
      </c>
      <c r="D35" s="3" t="str">
        <f>O35</f>
        <v>White non-Hispanic</v>
      </c>
      <c r="E35" s="3" t="str">
        <f>P35</f>
        <v>Black non-Hispanic</v>
      </c>
      <c r="F35" s="3" t="str">
        <f>Q35</f>
        <v>Hispanic/Latino (any race)</v>
      </c>
      <c r="G35" s="3" t="str">
        <f>R35</f>
        <v>All other races</v>
      </c>
      <c r="H35" s="21"/>
      <c r="I35" s="21"/>
      <c r="O35" s="2" t="s">
        <v>19</v>
      </c>
      <c r="P35" s="2" t="s">
        <v>20</v>
      </c>
      <c r="Q35" s="2" t="s">
        <v>21</v>
      </c>
      <c r="R35" s="2" t="s">
        <v>22</v>
      </c>
    </row>
    <row r="36" spans="1:18" x14ac:dyDescent="0.25">
      <c r="B36" s="7" t="s">
        <v>54</v>
      </c>
      <c r="C36" s="1">
        <f>(N36+N37)/N41</f>
        <v>0.5470941883767535</v>
      </c>
      <c r="D36" s="1">
        <f>(O36+O37)/O41</f>
        <v>0.55792682926829273</v>
      </c>
      <c r="E36" s="1">
        <f>(P36+P37)/P41</f>
        <v>0.47867298578199052</v>
      </c>
      <c r="F36" s="1">
        <f>(Q36+Q37)/Q41</f>
        <v>0.58333333333333337</v>
      </c>
      <c r="G36" s="1">
        <f>(R36+R37)/R41</f>
        <v>0.6271186440677966</v>
      </c>
      <c r="H36" s="11"/>
      <c r="I36" s="11"/>
      <c r="L36" t="s">
        <v>66</v>
      </c>
      <c r="M36" t="s">
        <v>7</v>
      </c>
      <c r="N36">
        <v>229</v>
      </c>
      <c r="O36">
        <v>157</v>
      </c>
      <c r="P36">
        <v>44</v>
      </c>
      <c r="Q36">
        <v>11</v>
      </c>
      <c r="R36">
        <v>17</v>
      </c>
    </row>
    <row r="37" spans="1:18" x14ac:dyDescent="0.25">
      <c r="B37" s="7" t="s">
        <v>55</v>
      </c>
      <c r="C37" s="6">
        <f>(N38+N39)/N41</f>
        <v>0.22745490981963928</v>
      </c>
      <c r="D37" s="1">
        <f>(O38+O39)/O41</f>
        <v>0.21341463414634146</v>
      </c>
      <c r="E37" s="1">
        <f>(P38+P39)/P41</f>
        <v>0.23696682464454977</v>
      </c>
      <c r="F37" s="1">
        <f>(Q38+Q39)/Q41</f>
        <v>0.31944444444444442</v>
      </c>
      <c r="G37" s="1">
        <f>(R38+R39)/R41</f>
        <v>0.23728813559322035</v>
      </c>
      <c r="H37" s="11"/>
      <c r="I37" s="11"/>
      <c r="M37" t="s">
        <v>8</v>
      </c>
      <c r="N37">
        <v>317</v>
      </c>
      <c r="O37">
        <v>209</v>
      </c>
      <c r="P37">
        <v>57</v>
      </c>
      <c r="Q37">
        <v>31</v>
      </c>
      <c r="R37">
        <v>20</v>
      </c>
    </row>
    <row r="38" spans="1:18" x14ac:dyDescent="0.25">
      <c r="B38" s="7" t="s">
        <v>11</v>
      </c>
      <c r="C38" s="6">
        <f>N40/N41</f>
        <v>0.22545090180360722</v>
      </c>
      <c r="D38" s="1">
        <f>O40/O41</f>
        <v>0.22865853658536586</v>
      </c>
      <c r="E38" s="1">
        <f>P40/P41</f>
        <v>0.28436018957345971</v>
      </c>
      <c r="F38" s="1">
        <f>Q40/Q41</f>
        <v>9.7222222222222224E-2</v>
      </c>
      <c r="G38" s="1">
        <f>R40/R41</f>
        <v>0.13559322033898305</v>
      </c>
      <c r="H38" s="11"/>
      <c r="I38" s="11"/>
      <c r="M38" t="s">
        <v>9</v>
      </c>
      <c r="N38">
        <v>142</v>
      </c>
      <c r="O38">
        <v>88</v>
      </c>
      <c r="P38">
        <v>31</v>
      </c>
      <c r="Q38">
        <v>16</v>
      </c>
      <c r="R38">
        <v>7</v>
      </c>
    </row>
    <row r="39" spans="1:18" x14ac:dyDescent="0.25">
      <c r="M39" t="s">
        <v>10</v>
      </c>
      <c r="N39">
        <v>85</v>
      </c>
      <c r="O39">
        <v>52</v>
      </c>
      <c r="P39">
        <v>19</v>
      </c>
      <c r="Q39">
        <v>7</v>
      </c>
      <c r="R39">
        <v>7</v>
      </c>
    </row>
    <row r="40" spans="1:18" x14ac:dyDescent="0.25">
      <c r="M40" t="s">
        <v>11</v>
      </c>
      <c r="N40">
        <v>225</v>
      </c>
      <c r="O40">
        <v>150</v>
      </c>
      <c r="P40">
        <v>60</v>
      </c>
      <c r="Q40">
        <v>7</v>
      </c>
      <c r="R40">
        <v>8</v>
      </c>
    </row>
    <row r="41" spans="1:18" x14ac:dyDescent="0.25">
      <c r="L41" t="s">
        <v>1</v>
      </c>
      <c r="N41">
        <v>998</v>
      </c>
      <c r="O41">
        <v>656</v>
      </c>
      <c r="P41">
        <v>211</v>
      </c>
      <c r="Q41">
        <v>72</v>
      </c>
      <c r="R41">
        <v>59</v>
      </c>
    </row>
    <row r="47" spans="1:18" x14ac:dyDescent="0.25">
      <c r="L47" t="s">
        <v>69</v>
      </c>
    </row>
    <row r="48" spans="1:18" x14ac:dyDescent="0.25">
      <c r="L48" t="s">
        <v>0</v>
      </c>
    </row>
    <row r="49" spans="1:16" x14ac:dyDescent="0.25">
      <c r="A49" t="str">
        <f>L47</f>
        <v>NC Voter-led amendments * Gender Crosstabulation</v>
      </c>
      <c r="N49" t="s">
        <v>1</v>
      </c>
      <c r="O49" t="s">
        <v>24</v>
      </c>
    </row>
    <row r="50" spans="1:16" ht="20" x14ac:dyDescent="0.25">
      <c r="B50" s="2"/>
      <c r="C50" s="3" t="s">
        <v>56</v>
      </c>
      <c r="D50" s="3" t="str">
        <f>O50</f>
        <v>Male</v>
      </c>
      <c r="E50" s="3" t="str">
        <f>P50</f>
        <v>Female</v>
      </c>
      <c r="O50" t="s">
        <v>25</v>
      </c>
      <c r="P50" t="s">
        <v>26</v>
      </c>
    </row>
    <row r="51" spans="1:16" x14ac:dyDescent="0.25">
      <c r="B51" s="7" t="s">
        <v>54</v>
      </c>
      <c r="C51" s="1">
        <f>(N51+N52)/N56</f>
        <v>0.54645354645354649</v>
      </c>
      <c r="D51" s="1">
        <f>(O51+O52)/O56</f>
        <v>0.58280922431865823</v>
      </c>
      <c r="E51" s="1">
        <f>(P51+P52)/P56</f>
        <v>0.51335877862595425</v>
      </c>
      <c r="L51" t="s">
        <v>66</v>
      </c>
      <c r="M51" t="s">
        <v>7</v>
      </c>
      <c r="N51">
        <v>230</v>
      </c>
      <c r="O51">
        <v>133</v>
      </c>
      <c r="P51">
        <v>97</v>
      </c>
    </row>
    <row r="52" spans="1:16" x14ac:dyDescent="0.25">
      <c r="B52" s="7" t="s">
        <v>55</v>
      </c>
      <c r="C52" s="6">
        <f>(N53+N54)/N56</f>
        <v>0.22877122877122877</v>
      </c>
      <c r="D52" s="1">
        <f>(O53+O54)/O56</f>
        <v>0.24737945492662475</v>
      </c>
      <c r="E52" s="1">
        <f>(P53+P54)/P56</f>
        <v>0.21183206106870228</v>
      </c>
      <c r="M52" t="s">
        <v>8</v>
      </c>
      <c r="N52">
        <v>317</v>
      </c>
      <c r="O52">
        <v>145</v>
      </c>
      <c r="P52">
        <v>172</v>
      </c>
    </row>
    <row r="53" spans="1:16" x14ac:dyDescent="0.25">
      <c r="B53" s="7" t="s">
        <v>11</v>
      </c>
      <c r="C53" s="6">
        <f>N55/N56</f>
        <v>0.22477522477522477</v>
      </c>
      <c r="D53" s="1">
        <f>O55/O56</f>
        <v>0.16981132075471697</v>
      </c>
      <c r="E53" s="1">
        <f>P55/P56</f>
        <v>0.27480916030534353</v>
      </c>
      <c r="M53" t="s">
        <v>9</v>
      </c>
      <c r="N53">
        <v>144</v>
      </c>
      <c r="O53">
        <v>76</v>
      </c>
      <c r="P53">
        <v>68</v>
      </c>
    </row>
    <row r="54" spans="1:16" x14ac:dyDescent="0.25">
      <c r="M54" t="s">
        <v>10</v>
      </c>
      <c r="N54">
        <v>85</v>
      </c>
      <c r="O54">
        <v>42</v>
      </c>
      <c r="P54">
        <v>43</v>
      </c>
    </row>
    <row r="55" spans="1:16" x14ac:dyDescent="0.25">
      <c r="M55" t="s">
        <v>11</v>
      </c>
      <c r="N55">
        <v>225</v>
      </c>
      <c r="O55">
        <v>81</v>
      </c>
      <c r="P55">
        <v>144</v>
      </c>
    </row>
    <row r="56" spans="1:16" x14ac:dyDescent="0.25">
      <c r="L56" t="s">
        <v>1</v>
      </c>
      <c r="N56">
        <v>1001</v>
      </c>
      <c r="O56">
        <v>477</v>
      </c>
      <c r="P56">
        <v>524</v>
      </c>
    </row>
    <row r="62" spans="1:16" x14ac:dyDescent="0.25">
      <c r="L62" t="s">
        <v>70</v>
      </c>
    </row>
    <row r="63" spans="1:16" x14ac:dyDescent="0.25">
      <c r="L63" t="s">
        <v>0</v>
      </c>
    </row>
    <row r="64" spans="1:16" x14ac:dyDescent="0.25">
      <c r="A64" t="str">
        <f>L62</f>
        <v>NC Voter-led amendments * Collapsed Generation Cohorts Crosstabulation</v>
      </c>
      <c r="N64" t="s">
        <v>1</v>
      </c>
      <c r="O64" t="s">
        <v>28</v>
      </c>
    </row>
    <row r="65" spans="1:17" s="2" customFormat="1" ht="120" x14ac:dyDescent="0.25">
      <c r="C65" s="3" t="s">
        <v>56</v>
      </c>
      <c r="D65" s="3" t="str">
        <f>O65</f>
        <v>Silent &amp; Boomer Generation (born before 1965)</v>
      </c>
      <c r="E65" s="3" t="str">
        <f>P65</f>
        <v>Generation X (born 1965-1980)</v>
      </c>
      <c r="F65" s="3" t="str">
        <f>Q65</f>
        <v>Millennials &amp; Generation Z (born after 1980)</v>
      </c>
      <c r="O65" s="2" t="s">
        <v>29</v>
      </c>
      <c r="P65" s="2" t="s">
        <v>30</v>
      </c>
      <c r="Q65" s="2" t="s">
        <v>31</v>
      </c>
    </row>
    <row r="66" spans="1:17" x14ac:dyDescent="0.25">
      <c r="B66" s="7" t="s">
        <v>54</v>
      </c>
      <c r="C66" s="1">
        <f>(N66+N67)/N71</f>
        <v>0.54609218436873752</v>
      </c>
      <c r="D66" s="1">
        <f>(O66+O67)/O71</f>
        <v>0.51186440677966105</v>
      </c>
      <c r="E66" s="1">
        <f>(P66+P67)/P71</f>
        <v>0.52589641434262946</v>
      </c>
      <c r="F66" s="1">
        <f>(Q66+Q67)/Q71</f>
        <v>0.57964601769911506</v>
      </c>
      <c r="L66" t="s">
        <v>66</v>
      </c>
      <c r="M66" t="s">
        <v>7</v>
      </c>
      <c r="N66">
        <v>229</v>
      </c>
      <c r="O66">
        <v>69</v>
      </c>
      <c r="P66">
        <v>57</v>
      </c>
      <c r="Q66">
        <v>103</v>
      </c>
    </row>
    <row r="67" spans="1:17" x14ac:dyDescent="0.25">
      <c r="B67" s="7" t="s">
        <v>55</v>
      </c>
      <c r="C67" s="6">
        <f>(N68+N69)/N71</f>
        <v>0.22845691382765532</v>
      </c>
      <c r="D67" s="1">
        <f>(O68+O69)/O71</f>
        <v>0.23389830508474577</v>
      </c>
      <c r="E67" s="1">
        <f>(P68+P69)/P71</f>
        <v>0.23904382470119523</v>
      </c>
      <c r="F67" s="1">
        <f>(Q68+Q69)/Q71</f>
        <v>0.21902654867256638</v>
      </c>
      <c r="M67" t="s">
        <v>8</v>
      </c>
      <c r="N67">
        <v>316</v>
      </c>
      <c r="O67">
        <v>82</v>
      </c>
      <c r="P67">
        <v>75</v>
      </c>
      <c r="Q67">
        <v>159</v>
      </c>
    </row>
    <row r="68" spans="1:17" x14ac:dyDescent="0.25">
      <c r="B68" s="7" t="s">
        <v>11</v>
      </c>
      <c r="C68" s="6">
        <f>N70/N71</f>
        <v>0.22545090180360722</v>
      </c>
      <c r="D68" s="1">
        <f>O70/O71</f>
        <v>0.25423728813559321</v>
      </c>
      <c r="E68" s="1">
        <f>P70/P71</f>
        <v>0.23505976095617531</v>
      </c>
      <c r="F68" s="1">
        <f>Q70/Q71</f>
        <v>0.20132743362831859</v>
      </c>
      <c r="M68" t="s">
        <v>9</v>
      </c>
      <c r="N68">
        <v>143</v>
      </c>
      <c r="O68">
        <v>41</v>
      </c>
      <c r="P68">
        <v>38</v>
      </c>
      <c r="Q68">
        <v>64</v>
      </c>
    </row>
    <row r="69" spans="1:17" x14ac:dyDescent="0.25">
      <c r="M69" t="s">
        <v>10</v>
      </c>
      <c r="N69">
        <v>85</v>
      </c>
      <c r="O69">
        <v>28</v>
      </c>
      <c r="P69">
        <v>22</v>
      </c>
      <c r="Q69">
        <v>35</v>
      </c>
    </row>
    <row r="70" spans="1:17" x14ac:dyDescent="0.25">
      <c r="M70" t="s">
        <v>11</v>
      </c>
      <c r="N70">
        <v>225</v>
      </c>
      <c r="O70">
        <v>75</v>
      </c>
      <c r="P70">
        <v>59</v>
      </c>
      <c r="Q70">
        <v>91</v>
      </c>
    </row>
    <row r="71" spans="1:17" x14ac:dyDescent="0.25">
      <c r="L71" t="s">
        <v>1</v>
      </c>
      <c r="N71">
        <v>998</v>
      </c>
      <c r="O71">
        <v>295</v>
      </c>
      <c r="P71">
        <v>251</v>
      </c>
      <c r="Q71">
        <v>452</v>
      </c>
    </row>
    <row r="77" spans="1:17" x14ac:dyDescent="0.25">
      <c r="L77" t="s">
        <v>71</v>
      </c>
    </row>
    <row r="78" spans="1:17" x14ac:dyDescent="0.25">
      <c r="L78" t="s">
        <v>0</v>
      </c>
    </row>
    <row r="79" spans="1:17" x14ac:dyDescent="0.25">
      <c r="A79" t="str">
        <f>L77</f>
        <v>NC Voter-led amendments * Collapsed Education Status Crosstabulation</v>
      </c>
      <c r="N79" t="s">
        <v>1</v>
      </c>
      <c r="O79" t="s">
        <v>33</v>
      </c>
    </row>
    <row r="80" spans="1:17"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0.54690618762475052</v>
      </c>
      <c r="D81" s="1">
        <f>(O81+O82)/O86</f>
        <v>0.50265957446808507</v>
      </c>
      <c r="E81" s="1">
        <f>(P81+P82)/P86</f>
        <v>0.56146179401993357</v>
      </c>
      <c r="F81" s="1">
        <f>(Q81+Q82)/Q86</f>
        <v>0.58461538461538465</v>
      </c>
      <c r="L81" t="s">
        <v>66</v>
      </c>
      <c r="M81" t="s">
        <v>7</v>
      </c>
      <c r="N81">
        <v>231</v>
      </c>
      <c r="O81">
        <v>66</v>
      </c>
      <c r="P81">
        <v>74</v>
      </c>
      <c r="Q81">
        <v>91</v>
      </c>
    </row>
    <row r="82" spans="1:18" x14ac:dyDescent="0.25">
      <c r="B82" s="7" t="s">
        <v>55</v>
      </c>
      <c r="C82" s="6">
        <f>(N83+N84)/N86</f>
        <v>0.22754491017964071</v>
      </c>
      <c r="D82" s="1">
        <f>(O83+O84)/O86</f>
        <v>0.23670212765957446</v>
      </c>
      <c r="E82" s="1">
        <f>(P83+P84)/P86</f>
        <v>0.20265780730897009</v>
      </c>
      <c r="F82" s="1">
        <f>(Q83+Q84)/Q86</f>
        <v>0.24</v>
      </c>
      <c r="M82" t="s">
        <v>8</v>
      </c>
      <c r="N82">
        <v>317</v>
      </c>
      <c r="O82">
        <v>123</v>
      </c>
      <c r="P82">
        <v>95</v>
      </c>
      <c r="Q82">
        <v>99</v>
      </c>
    </row>
    <row r="83" spans="1:18" x14ac:dyDescent="0.25">
      <c r="B83" s="7" t="s">
        <v>11</v>
      </c>
      <c r="C83" s="6">
        <f>N85/N86</f>
        <v>0.22554890219560877</v>
      </c>
      <c r="D83" s="1">
        <f>O85/O86</f>
        <v>0.26063829787234044</v>
      </c>
      <c r="E83" s="1">
        <f>P85/P86</f>
        <v>0.23588039867109634</v>
      </c>
      <c r="F83" s="1">
        <f>Q85/Q86</f>
        <v>0.17538461538461539</v>
      </c>
      <c r="M83" t="s">
        <v>9</v>
      </c>
      <c r="N83">
        <v>143</v>
      </c>
      <c r="O83">
        <v>61</v>
      </c>
      <c r="P83">
        <v>33</v>
      </c>
      <c r="Q83">
        <v>49</v>
      </c>
    </row>
    <row r="84" spans="1:18" x14ac:dyDescent="0.25">
      <c r="M84" t="s">
        <v>10</v>
      </c>
      <c r="N84">
        <v>85</v>
      </c>
      <c r="O84">
        <v>28</v>
      </c>
      <c r="P84">
        <v>28</v>
      </c>
      <c r="Q84">
        <v>29</v>
      </c>
    </row>
    <row r="85" spans="1:18" x14ac:dyDescent="0.25">
      <c r="M85" t="s">
        <v>11</v>
      </c>
      <c r="N85">
        <v>226</v>
      </c>
      <c r="O85">
        <v>98</v>
      </c>
      <c r="P85">
        <v>71</v>
      </c>
      <c r="Q85">
        <v>57</v>
      </c>
    </row>
    <row r="86" spans="1:18" x14ac:dyDescent="0.25">
      <c r="L86" t="s">
        <v>1</v>
      </c>
      <c r="N86">
        <v>1002</v>
      </c>
      <c r="O86">
        <v>376</v>
      </c>
      <c r="P86">
        <v>301</v>
      </c>
      <c r="Q86">
        <v>325</v>
      </c>
    </row>
    <row r="92" spans="1:18" x14ac:dyDescent="0.25">
      <c r="L92" t="s">
        <v>72</v>
      </c>
    </row>
    <row r="93" spans="1:18" x14ac:dyDescent="0.25">
      <c r="L93" t="s">
        <v>0</v>
      </c>
    </row>
    <row r="94" spans="1:18" x14ac:dyDescent="0.25">
      <c r="A94" t="str">
        <f>L92</f>
        <v>NC Voter-led amendments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0.5470941883767535</v>
      </c>
      <c r="D96" s="1">
        <f>(O96+O97)/O101</f>
        <v>0.53420195439739415</v>
      </c>
      <c r="E96" s="1">
        <f>(P96+P97)/P101</f>
        <v>0.56470588235294117</v>
      </c>
      <c r="F96" s="1">
        <f>(Q96+Q97)/Q101</f>
        <v>0.53053435114503822</v>
      </c>
      <c r="G96" s="1">
        <f>(R96+R97)/R101</f>
        <v>0.56896551724137934</v>
      </c>
      <c r="H96" s="11"/>
      <c r="I96" s="11"/>
      <c r="L96" t="s">
        <v>66</v>
      </c>
      <c r="M96" t="s">
        <v>7</v>
      </c>
      <c r="N96">
        <v>230</v>
      </c>
      <c r="O96">
        <v>63</v>
      </c>
      <c r="P96">
        <v>63</v>
      </c>
      <c r="Q96">
        <v>52</v>
      </c>
      <c r="R96">
        <v>52</v>
      </c>
    </row>
    <row r="97" spans="1:18" x14ac:dyDescent="0.25">
      <c r="B97" s="7" t="s">
        <v>55</v>
      </c>
      <c r="C97" s="6">
        <f>(N98+N99)/N101</f>
        <v>0.22745490981963928</v>
      </c>
      <c r="D97" s="1">
        <f>(O98+O99)/O101</f>
        <v>0.2280130293159609</v>
      </c>
      <c r="E97" s="1">
        <f>(P98+P99)/P101</f>
        <v>0.20392156862745098</v>
      </c>
      <c r="F97" s="1">
        <f>(Q98+Q99)/Q101</f>
        <v>0.25572519083969464</v>
      </c>
      <c r="G97" s="1">
        <f>(R98+R99)/R101</f>
        <v>0.21839080459770116</v>
      </c>
      <c r="H97" s="11"/>
      <c r="I97" s="11"/>
      <c r="M97" t="s">
        <v>8</v>
      </c>
      <c r="N97">
        <v>316</v>
      </c>
      <c r="O97">
        <v>101</v>
      </c>
      <c r="P97">
        <v>81</v>
      </c>
      <c r="Q97">
        <v>87</v>
      </c>
      <c r="R97">
        <v>47</v>
      </c>
    </row>
    <row r="98" spans="1:18" x14ac:dyDescent="0.25">
      <c r="B98" s="7" t="s">
        <v>11</v>
      </c>
      <c r="C98" s="6">
        <f>N100/N101</f>
        <v>0.22545090180360722</v>
      </c>
      <c r="D98" s="1">
        <f>O100/O101</f>
        <v>0.23778501628664495</v>
      </c>
      <c r="E98" s="1">
        <f>P100/P101</f>
        <v>0.23137254901960785</v>
      </c>
      <c r="F98" s="1">
        <f>Q100/Q101</f>
        <v>0.21374045801526717</v>
      </c>
      <c r="G98" s="1">
        <f>R100/R101</f>
        <v>0.21264367816091953</v>
      </c>
      <c r="H98" s="11"/>
      <c r="I98" s="11"/>
      <c r="M98" t="s">
        <v>9</v>
      </c>
      <c r="N98">
        <v>142</v>
      </c>
      <c r="O98">
        <v>41</v>
      </c>
      <c r="P98">
        <v>35</v>
      </c>
      <c r="Q98">
        <v>43</v>
      </c>
      <c r="R98">
        <v>23</v>
      </c>
    </row>
    <row r="99" spans="1:18" x14ac:dyDescent="0.25">
      <c r="M99" t="s">
        <v>10</v>
      </c>
      <c r="N99">
        <v>85</v>
      </c>
      <c r="O99">
        <v>29</v>
      </c>
      <c r="P99">
        <v>17</v>
      </c>
      <c r="Q99">
        <v>24</v>
      </c>
      <c r="R99">
        <v>15</v>
      </c>
    </row>
    <row r="100" spans="1:18" x14ac:dyDescent="0.25">
      <c r="M100" t="s">
        <v>11</v>
      </c>
      <c r="N100">
        <v>225</v>
      </c>
      <c r="O100">
        <v>73</v>
      </c>
      <c r="P100">
        <v>59</v>
      </c>
      <c r="Q100">
        <v>56</v>
      </c>
      <c r="R100">
        <v>37</v>
      </c>
    </row>
    <row r="101" spans="1:18" x14ac:dyDescent="0.25">
      <c r="L101" t="s">
        <v>1</v>
      </c>
      <c r="N101">
        <v>998</v>
      </c>
      <c r="O101">
        <v>307</v>
      </c>
      <c r="P101">
        <v>255</v>
      </c>
      <c r="Q101">
        <v>262</v>
      </c>
      <c r="R101">
        <v>174</v>
      </c>
    </row>
    <row r="107" spans="1:18" x14ac:dyDescent="0.25">
      <c r="L107" t="s">
        <v>73</v>
      </c>
    </row>
    <row r="108" spans="1:18" x14ac:dyDescent="0.25">
      <c r="L108" t="s">
        <v>0</v>
      </c>
    </row>
    <row r="109" spans="1:18" x14ac:dyDescent="0.25">
      <c r="A109" t="str">
        <f>L107</f>
        <v>NC Voter-led amendments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0.54700000000000004</v>
      </c>
      <c r="D111" s="1">
        <f>(O111+O112)/O116</f>
        <v>0.63510392609699773</v>
      </c>
      <c r="E111" s="1">
        <f>(P111+P112)/P116</f>
        <v>0.51578947368421058</v>
      </c>
      <c r="F111" s="1">
        <f>(Q111+Q112)/Q116</f>
        <v>0.29347826086956524</v>
      </c>
      <c r="L111" t="s">
        <v>66</v>
      </c>
      <c r="M111" t="s">
        <v>7</v>
      </c>
      <c r="N111">
        <v>230</v>
      </c>
      <c r="O111">
        <v>143</v>
      </c>
      <c r="P111">
        <v>76</v>
      </c>
      <c r="Q111">
        <v>11</v>
      </c>
    </row>
    <row r="112" spans="1:18" x14ac:dyDescent="0.25">
      <c r="B112" s="7" t="s">
        <v>55</v>
      </c>
      <c r="C112" s="6">
        <f>(N113+N114)/N116</f>
        <v>0.22800000000000001</v>
      </c>
      <c r="D112" s="1">
        <f>(O113+O114)/O116</f>
        <v>0.21247113163972287</v>
      </c>
      <c r="E112" s="1">
        <f>(P113+P114)/P116</f>
        <v>0.24</v>
      </c>
      <c r="F112" s="1">
        <f>(Q113+Q114)/Q116</f>
        <v>0.2391304347826087</v>
      </c>
      <c r="M112" t="s">
        <v>8</v>
      </c>
      <c r="N112">
        <v>317</v>
      </c>
      <c r="O112">
        <v>132</v>
      </c>
      <c r="P112">
        <v>169</v>
      </c>
      <c r="Q112">
        <v>16</v>
      </c>
    </row>
    <row r="113" spans="1:18" x14ac:dyDescent="0.25">
      <c r="B113" s="7" t="s">
        <v>11</v>
      </c>
      <c r="C113" s="6">
        <f>N115/N116</f>
        <v>0.22500000000000001</v>
      </c>
      <c r="D113" s="1">
        <f>O115/O116</f>
        <v>0.15242494226327943</v>
      </c>
      <c r="E113" s="1">
        <f>P115/P116</f>
        <v>0.24421052631578946</v>
      </c>
      <c r="F113" s="1">
        <f>Q115/Q116</f>
        <v>0.46739130434782611</v>
      </c>
      <c r="M113" t="s">
        <v>9</v>
      </c>
      <c r="N113">
        <v>143</v>
      </c>
      <c r="O113">
        <v>54</v>
      </c>
      <c r="P113">
        <v>73</v>
      </c>
      <c r="Q113">
        <v>16</v>
      </c>
    </row>
    <row r="114" spans="1:18" x14ac:dyDescent="0.25">
      <c r="M114" t="s">
        <v>10</v>
      </c>
      <c r="N114">
        <v>85</v>
      </c>
      <c r="O114">
        <v>38</v>
      </c>
      <c r="P114">
        <v>41</v>
      </c>
      <c r="Q114">
        <v>6</v>
      </c>
    </row>
    <row r="115" spans="1:18" x14ac:dyDescent="0.25">
      <c r="M115" t="s">
        <v>11</v>
      </c>
      <c r="N115">
        <v>225</v>
      </c>
      <c r="O115">
        <v>66</v>
      </c>
      <c r="P115">
        <v>116</v>
      </c>
      <c r="Q115">
        <v>43</v>
      </c>
    </row>
    <row r="116" spans="1:18" x14ac:dyDescent="0.25">
      <c r="L116" t="s">
        <v>1</v>
      </c>
      <c r="N116">
        <v>1000</v>
      </c>
      <c r="O116">
        <v>433</v>
      </c>
      <c r="P116">
        <v>475</v>
      </c>
      <c r="Q116">
        <v>92</v>
      </c>
    </row>
    <row r="122" spans="1:18" x14ac:dyDescent="0.25">
      <c r="L122" t="s">
        <v>74</v>
      </c>
    </row>
    <row r="123" spans="1:18" x14ac:dyDescent="0.25">
      <c r="L123" t="s">
        <v>0</v>
      </c>
    </row>
    <row r="124" spans="1:18" x14ac:dyDescent="0.25">
      <c r="A124" t="str">
        <f>L122</f>
        <v>NC Voter-led amendments * Presidential Vote Choice in 2024 (Collapsed) Crosstabulation</v>
      </c>
      <c r="N124" t="s">
        <v>1</v>
      </c>
      <c r="O124" t="s">
        <v>49</v>
      </c>
    </row>
    <row r="125" spans="1:18" s="2" customFormat="1" ht="100" x14ac:dyDescent="0.25">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O125" s="2" t="s">
        <v>50</v>
      </c>
      <c r="P125" s="2" t="s">
        <v>51</v>
      </c>
      <c r="Q125" s="2" t="s">
        <v>52</v>
      </c>
      <c r="R125" s="2" t="s">
        <v>53</v>
      </c>
    </row>
    <row r="126" spans="1:18" x14ac:dyDescent="0.25">
      <c r="B126" s="7" t="s">
        <v>54</v>
      </c>
      <c r="C126" s="1">
        <f>(N126+N127)/N131</f>
        <v>0.54700000000000004</v>
      </c>
      <c r="D126" s="1">
        <f>(O126+O127)/O131</f>
        <v>0.64550264550264547</v>
      </c>
      <c r="E126" s="1">
        <f>(P126+P127)/P131</f>
        <v>0.495</v>
      </c>
      <c r="F126" s="1">
        <f>(Q126+Q127)/Q131</f>
        <v>0.5</v>
      </c>
      <c r="G126" s="1">
        <f>(R126+R127)/R131</f>
        <v>0.47222222222222221</v>
      </c>
      <c r="H126" s="11"/>
      <c r="I126" s="11"/>
      <c r="L126" t="s">
        <v>66</v>
      </c>
      <c r="M126" t="s">
        <v>7</v>
      </c>
      <c r="N126">
        <v>230</v>
      </c>
      <c r="O126">
        <v>131</v>
      </c>
      <c r="P126">
        <v>63</v>
      </c>
      <c r="Q126">
        <v>2</v>
      </c>
      <c r="R126">
        <v>34</v>
      </c>
    </row>
    <row r="127" spans="1:18" x14ac:dyDescent="0.25">
      <c r="B127" s="7" t="s">
        <v>55</v>
      </c>
      <c r="C127" s="6">
        <f>(N128+N129)/N131</f>
        <v>0.22800000000000001</v>
      </c>
      <c r="D127" s="1">
        <f>(O128+O129)/O131</f>
        <v>0.17724867724867724</v>
      </c>
      <c r="E127" s="1">
        <f>(P128+P129)/P131</f>
        <v>0.28249999999999997</v>
      </c>
      <c r="F127" s="1">
        <f>(Q128+Q129)/Q131</f>
        <v>0</v>
      </c>
      <c r="G127" s="1">
        <f>(R128+R129)/R131</f>
        <v>0.22222222222222221</v>
      </c>
      <c r="H127" s="11"/>
      <c r="I127" s="11"/>
      <c r="M127" t="s">
        <v>8</v>
      </c>
      <c r="N127">
        <v>317</v>
      </c>
      <c r="O127">
        <v>113</v>
      </c>
      <c r="P127">
        <v>135</v>
      </c>
      <c r="Q127">
        <v>1</v>
      </c>
      <c r="R127">
        <v>68</v>
      </c>
    </row>
    <row r="128" spans="1:18" x14ac:dyDescent="0.25">
      <c r="B128" s="7" t="s">
        <v>11</v>
      </c>
      <c r="C128" s="6">
        <f>N130/N131</f>
        <v>0.22500000000000001</v>
      </c>
      <c r="D128" s="1">
        <f>O130/O131</f>
        <v>0.17724867724867724</v>
      </c>
      <c r="E128" s="1">
        <f>P130/P131</f>
        <v>0.2225</v>
      </c>
      <c r="F128" s="1">
        <f>Q130/Q131</f>
        <v>0.5</v>
      </c>
      <c r="G128" s="1">
        <f>R130/R131</f>
        <v>0.30555555555555558</v>
      </c>
      <c r="H128" s="11"/>
      <c r="I128" s="11"/>
      <c r="M128" t="s">
        <v>9</v>
      </c>
      <c r="N128">
        <v>143</v>
      </c>
      <c r="O128">
        <v>38</v>
      </c>
      <c r="P128">
        <v>68</v>
      </c>
      <c r="Q128">
        <v>0</v>
      </c>
      <c r="R128">
        <v>37</v>
      </c>
    </row>
    <row r="129" spans="12:18" x14ac:dyDescent="0.25">
      <c r="M129" t="s">
        <v>10</v>
      </c>
      <c r="N129">
        <v>85</v>
      </c>
      <c r="O129">
        <v>29</v>
      </c>
      <c r="P129">
        <v>45</v>
      </c>
      <c r="Q129">
        <v>0</v>
      </c>
      <c r="R129">
        <v>11</v>
      </c>
    </row>
    <row r="130" spans="12:18" x14ac:dyDescent="0.25">
      <c r="M130" t="s">
        <v>11</v>
      </c>
      <c r="N130">
        <v>225</v>
      </c>
      <c r="O130">
        <v>67</v>
      </c>
      <c r="P130">
        <v>89</v>
      </c>
      <c r="Q130">
        <v>3</v>
      </c>
      <c r="R130">
        <v>66</v>
      </c>
    </row>
    <row r="131" spans="12:18" x14ac:dyDescent="0.25">
      <c r="L131" t="s">
        <v>1</v>
      </c>
      <c r="N131">
        <v>1000</v>
      </c>
      <c r="O131">
        <v>378</v>
      </c>
      <c r="P131">
        <v>400</v>
      </c>
      <c r="Q131">
        <v>6</v>
      </c>
      <c r="R131">
        <v>216</v>
      </c>
    </row>
  </sheetData>
  <mergeCells count="1">
    <mergeCell ref="A1:G4"/>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0279-E084-9E43-97BD-6D394737D95B}">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85546875" customWidth="1"/>
  </cols>
  <sheetData>
    <row r="1" spans="1:28" x14ac:dyDescent="0.25">
      <c r="A1" s="9" t="s">
        <v>202</v>
      </c>
    </row>
    <row r="3" spans="1:28" x14ac:dyDescent="0.25">
      <c r="L3" t="s">
        <v>175</v>
      </c>
    </row>
    <row r="4" spans="1:28" x14ac:dyDescent="0.25">
      <c r="L4" t="s">
        <v>0</v>
      </c>
      <c r="X4" s="17"/>
      <c r="Y4" s="17"/>
      <c r="Z4" s="17"/>
      <c r="AA4" s="17"/>
      <c r="AB4" s="17"/>
    </row>
    <row r="5" spans="1:28" x14ac:dyDescent="0.25">
      <c r="A5" t="str">
        <f>L3</f>
        <v>NC state legislator term limits * Initial Partisan Self-Identification Crosstabulation</v>
      </c>
      <c r="N5" t="s">
        <v>1</v>
      </c>
      <c r="O5" t="s">
        <v>171</v>
      </c>
      <c r="X5" s="17"/>
      <c r="Y5" s="17"/>
      <c r="Z5" s="17"/>
      <c r="AA5" s="17"/>
      <c r="AB5" s="17"/>
    </row>
    <row r="6" spans="1:28" s="2" customFormat="1" ht="140" x14ac:dyDescent="0.25">
      <c r="C6" s="3" t="s">
        <v>56</v>
      </c>
      <c r="D6" s="3" t="str">
        <f>O6</f>
        <v>Democratic Self-ID (initial)</v>
      </c>
      <c r="E6" s="3" t="str">
        <f>P6</f>
        <v>Independent Self-ID (initial)</v>
      </c>
      <c r="F6" s="3" t="str">
        <f>Q6</f>
        <v>Republican Self-ID (initial)</v>
      </c>
      <c r="G6" s="3" t="str">
        <f>R6</f>
        <v>All others/not sure</v>
      </c>
      <c r="H6" s="24" t="s">
        <v>211</v>
      </c>
      <c r="I6" s="21"/>
      <c r="O6" s="2" t="s">
        <v>2</v>
      </c>
      <c r="P6" s="2" t="s">
        <v>3</v>
      </c>
      <c r="Q6" s="2" t="s">
        <v>4</v>
      </c>
      <c r="R6" s="2" t="s">
        <v>5</v>
      </c>
      <c r="X6" s="17"/>
      <c r="Y6" s="18"/>
      <c r="Z6" s="18"/>
      <c r="AA6" s="18"/>
      <c r="AB6" s="18"/>
    </row>
    <row r="7" spans="1:28" x14ac:dyDescent="0.25">
      <c r="B7" s="7" t="s">
        <v>54</v>
      </c>
      <c r="C7" s="1">
        <f>(N7+N8)/N12</f>
        <v>0.80100000000000005</v>
      </c>
      <c r="D7" s="1">
        <f>(O7+O8)/O12</f>
        <v>0.85256410256410253</v>
      </c>
      <c r="E7" s="1">
        <f>(P7+P8)/P12</f>
        <v>0.81208053691275173</v>
      </c>
      <c r="F7" s="1">
        <f>(Q7+Q8)/Q12</f>
        <v>0.80063291139240511</v>
      </c>
      <c r="G7" s="1">
        <f>(R7+R8)/R12</f>
        <v>0.54054054054054057</v>
      </c>
      <c r="H7" s="25">
        <f>D7-F7</f>
        <v>5.1931191171697422E-2</v>
      </c>
      <c r="I7" s="11"/>
      <c r="L7" t="s">
        <v>75</v>
      </c>
      <c r="M7" t="s">
        <v>7</v>
      </c>
      <c r="N7">
        <v>485</v>
      </c>
      <c r="O7">
        <v>163</v>
      </c>
      <c r="P7">
        <v>154</v>
      </c>
      <c r="Q7">
        <v>142</v>
      </c>
      <c r="R7">
        <v>26</v>
      </c>
      <c r="X7" s="17"/>
      <c r="Y7" s="19"/>
      <c r="Z7" s="19"/>
      <c r="AA7" s="19"/>
      <c r="AB7" s="19"/>
    </row>
    <row r="8" spans="1:28" x14ac:dyDescent="0.25">
      <c r="B8" s="7" t="s">
        <v>55</v>
      </c>
      <c r="C8" s="6">
        <f>(N9+N10)/N12</f>
        <v>8.2000000000000003E-2</v>
      </c>
      <c r="D8" s="1">
        <f>(O9+O10)/O12</f>
        <v>5.4487179487179488E-2</v>
      </c>
      <c r="E8" s="1">
        <f>(P9+P10)/P12</f>
        <v>7.3825503355704702E-2</v>
      </c>
      <c r="F8" s="1">
        <f>(Q9+Q10)/Q12</f>
        <v>9.1772151898734181E-2</v>
      </c>
      <c r="G8" s="1">
        <f>(R9+R10)/R12</f>
        <v>0.1891891891891892</v>
      </c>
      <c r="H8" s="11"/>
      <c r="I8" s="11"/>
      <c r="M8" t="s">
        <v>8</v>
      </c>
      <c r="N8">
        <v>316</v>
      </c>
      <c r="O8">
        <v>103</v>
      </c>
      <c r="P8">
        <v>88</v>
      </c>
      <c r="Q8">
        <v>111</v>
      </c>
      <c r="R8">
        <v>14</v>
      </c>
      <c r="X8" s="17"/>
      <c r="Y8" s="19"/>
      <c r="Z8" s="19"/>
      <c r="AA8" s="19"/>
      <c r="AB8" s="19"/>
    </row>
    <row r="9" spans="1:28" x14ac:dyDescent="0.25">
      <c r="B9" s="7" t="s">
        <v>11</v>
      </c>
      <c r="C9" s="6">
        <f>N11/N12</f>
        <v>0.11700000000000001</v>
      </c>
      <c r="D9" s="1">
        <f>O11/O12</f>
        <v>9.2948717948717952E-2</v>
      </c>
      <c r="E9" s="1">
        <f>P11/P12</f>
        <v>0.11409395973154363</v>
      </c>
      <c r="F9" s="1">
        <f>Q11/Q12</f>
        <v>0.10759493670886076</v>
      </c>
      <c r="G9" s="1">
        <f>R11/R12</f>
        <v>0.27027027027027029</v>
      </c>
      <c r="H9" s="11"/>
      <c r="I9" s="11"/>
      <c r="M9" t="s">
        <v>9</v>
      </c>
      <c r="N9">
        <v>62</v>
      </c>
      <c r="O9">
        <v>9</v>
      </c>
      <c r="P9">
        <v>15</v>
      </c>
      <c r="Q9">
        <v>28</v>
      </c>
      <c r="R9">
        <v>10</v>
      </c>
      <c r="X9" s="17"/>
      <c r="Y9" s="19"/>
      <c r="Z9" s="19"/>
      <c r="AA9" s="19"/>
      <c r="AB9" s="19"/>
    </row>
    <row r="10" spans="1:28" x14ac:dyDescent="0.25">
      <c r="M10" t="s">
        <v>10</v>
      </c>
      <c r="N10">
        <v>20</v>
      </c>
      <c r="O10">
        <v>8</v>
      </c>
      <c r="P10">
        <v>7</v>
      </c>
      <c r="Q10">
        <v>1</v>
      </c>
      <c r="R10">
        <v>4</v>
      </c>
      <c r="X10" s="17"/>
      <c r="Y10" s="17"/>
      <c r="Z10" s="17"/>
      <c r="AA10" s="17"/>
      <c r="AB10" s="17"/>
    </row>
    <row r="11" spans="1:28" x14ac:dyDescent="0.25">
      <c r="M11" t="s">
        <v>11</v>
      </c>
      <c r="N11">
        <v>117</v>
      </c>
      <c r="O11">
        <v>29</v>
      </c>
      <c r="P11">
        <v>34</v>
      </c>
      <c r="Q11">
        <v>34</v>
      </c>
      <c r="R11">
        <v>20</v>
      </c>
    </row>
    <row r="12" spans="1:28" x14ac:dyDescent="0.25">
      <c r="L12" t="s">
        <v>1</v>
      </c>
      <c r="N12">
        <v>1000</v>
      </c>
      <c r="O12">
        <v>312</v>
      </c>
      <c r="P12">
        <v>298</v>
      </c>
      <c r="Q12">
        <v>316</v>
      </c>
      <c r="R12">
        <v>74</v>
      </c>
    </row>
    <row r="17" spans="1:18" x14ac:dyDescent="0.25">
      <c r="L17" t="s">
        <v>76</v>
      </c>
    </row>
    <row r="18" spans="1:18" x14ac:dyDescent="0.25">
      <c r="L18" t="s">
        <v>0</v>
      </c>
    </row>
    <row r="19" spans="1:18" x14ac:dyDescent="0.25">
      <c r="A19" t="str">
        <f>L17</f>
        <v>NC state legislator term limits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0.80260521042084165</v>
      </c>
      <c r="D21" s="1">
        <f>(O21+O22)/O26</f>
        <v>0.86016949152542377</v>
      </c>
      <c r="E21" s="1">
        <f>(P21+P22)/P26</f>
        <v>0.80403458213256485</v>
      </c>
      <c r="F21" s="1">
        <f>(Q21+Q22)/Q26</f>
        <v>0.8128654970760234</v>
      </c>
      <c r="G21" s="1">
        <f>(R21+R22)/R26</f>
        <v>0.56164383561643838</v>
      </c>
      <c r="H21" s="11"/>
      <c r="I21" s="11"/>
      <c r="L21" t="s">
        <v>75</v>
      </c>
      <c r="M21" t="s">
        <v>7</v>
      </c>
      <c r="N21">
        <v>485</v>
      </c>
      <c r="O21">
        <v>144</v>
      </c>
      <c r="P21">
        <v>164</v>
      </c>
      <c r="Q21">
        <v>158</v>
      </c>
      <c r="R21">
        <v>19</v>
      </c>
    </row>
    <row r="22" spans="1:18" x14ac:dyDescent="0.25">
      <c r="B22" s="7" t="s">
        <v>55</v>
      </c>
      <c r="C22" s="6">
        <f>(N23+N24)/N26</f>
        <v>8.1162324649298595E-2</v>
      </c>
      <c r="D22" s="1">
        <f>(O23+O24)/O26</f>
        <v>4.6610169491525424E-2</v>
      </c>
      <c r="E22" s="1">
        <f>(P23+P24)/P26</f>
        <v>8.645533141210375E-2</v>
      </c>
      <c r="F22" s="1">
        <f>(Q23+Q24)/Q26</f>
        <v>0.1023391812865497</v>
      </c>
      <c r="G22" s="1">
        <f>(R23+R24)/R26</f>
        <v>6.8493150684931503E-2</v>
      </c>
      <c r="H22" s="11"/>
      <c r="I22" s="11"/>
      <c r="M22" t="s">
        <v>8</v>
      </c>
      <c r="N22">
        <v>316</v>
      </c>
      <c r="O22">
        <v>59</v>
      </c>
      <c r="P22">
        <v>115</v>
      </c>
      <c r="Q22">
        <v>120</v>
      </c>
      <c r="R22">
        <v>22</v>
      </c>
    </row>
    <row r="23" spans="1:18" x14ac:dyDescent="0.25">
      <c r="B23" s="7" t="s">
        <v>11</v>
      </c>
      <c r="C23" s="6">
        <f>N25/N26</f>
        <v>0.11623246492985972</v>
      </c>
      <c r="D23" s="1">
        <f>O25/O26</f>
        <v>9.3220338983050849E-2</v>
      </c>
      <c r="E23" s="1">
        <f>P25/P26</f>
        <v>0.10951008645533142</v>
      </c>
      <c r="F23" s="1">
        <f>Q25/Q26</f>
        <v>8.4795321637426896E-2</v>
      </c>
      <c r="G23" s="1">
        <f>R25/R26</f>
        <v>0.36986301369863012</v>
      </c>
      <c r="H23" s="11"/>
      <c r="I23" s="11"/>
      <c r="M23" t="s">
        <v>9</v>
      </c>
      <c r="N23">
        <v>61</v>
      </c>
      <c r="O23">
        <v>9</v>
      </c>
      <c r="P23">
        <v>18</v>
      </c>
      <c r="Q23">
        <v>29</v>
      </c>
      <c r="R23">
        <v>5</v>
      </c>
    </row>
    <row r="24" spans="1:18" x14ac:dyDescent="0.25">
      <c r="M24" t="s">
        <v>10</v>
      </c>
      <c r="N24">
        <v>20</v>
      </c>
      <c r="O24">
        <v>2</v>
      </c>
      <c r="P24">
        <v>12</v>
      </c>
      <c r="Q24">
        <v>6</v>
      </c>
      <c r="R24">
        <v>0</v>
      </c>
    </row>
    <row r="25" spans="1:18" x14ac:dyDescent="0.25">
      <c r="M25" t="s">
        <v>11</v>
      </c>
      <c r="N25">
        <v>116</v>
      </c>
      <c r="O25">
        <v>22</v>
      </c>
      <c r="P25">
        <v>38</v>
      </c>
      <c r="Q25">
        <v>29</v>
      </c>
      <c r="R25">
        <v>27</v>
      </c>
    </row>
    <row r="26" spans="1:18" x14ac:dyDescent="0.25">
      <c r="L26" t="s">
        <v>1</v>
      </c>
      <c r="N26">
        <v>998</v>
      </c>
      <c r="O26">
        <v>236</v>
      </c>
      <c r="P26">
        <v>347</v>
      </c>
      <c r="Q26">
        <v>342</v>
      </c>
      <c r="R26">
        <v>73</v>
      </c>
    </row>
    <row r="32" spans="1:18" x14ac:dyDescent="0.25">
      <c r="L32" t="s">
        <v>77</v>
      </c>
    </row>
    <row r="33" spans="1:18" x14ac:dyDescent="0.25">
      <c r="L33" t="s">
        <v>0</v>
      </c>
    </row>
    <row r="34" spans="1:18" x14ac:dyDescent="0.25">
      <c r="A34" t="str">
        <f>L32</f>
        <v>NC state legislator term limits * Race-Ethnicity Combined Crosstabulation</v>
      </c>
      <c r="N34" t="s">
        <v>1</v>
      </c>
      <c r="O34" t="s">
        <v>18</v>
      </c>
    </row>
    <row r="35" spans="1:18" s="2" customFormat="1" ht="60" x14ac:dyDescent="0.25">
      <c r="C35" s="3" t="s">
        <v>56</v>
      </c>
      <c r="D35" s="3" t="str">
        <f>O35</f>
        <v>White non-Hispanic</v>
      </c>
      <c r="E35" s="3" t="str">
        <f>P35</f>
        <v>Black non-Hispanic</v>
      </c>
      <c r="F35" s="3" t="str">
        <f>Q35</f>
        <v>Hispanic/Latino (any race)</v>
      </c>
      <c r="G35" s="3" t="str">
        <f>R35</f>
        <v>All other races</v>
      </c>
      <c r="H35" s="21"/>
      <c r="I35" s="21"/>
      <c r="O35" s="2" t="s">
        <v>19</v>
      </c>
      <c r="P35" s="2" t="s">
        <v>20</v>
      </c>
      <c r="Q35" s="2" t="s">
        <v>21</v>
      </c>
      <c r="R35" s="2" t="s">
        <v>22</v>
      </c>
    </row>
    <row r="36" spans="1:18" x14ac:dyDescent="0.25">
      <c r="B36" s="7" t="s">
        <v>54</v>
      </c>
      <c r="C36" s="1">
        <f>(N36+N37)/N41</f>
        <v>0.80200000000000005</v>
      </c>
      <c r="D36" s="1">
        <f>(O36+O37)/O41</f>
        <v>0.83841463414634143</v>
      </c>
      <c r="E36" s="1">
        <f>(P36+P37)/P41</f>
        <v>0.68867924528301883</v>
      </c>
      <c r="F36" s="1">
        <f>(Q36+Q37)/Q41</f>
        <v>0.82432432432432434</v>
      </c>
      <c r="G36" s="1">
        <f>(R36+R37)/R41</f>
        <v>0.77586206896551724</v>
      </c>
      <c r="H36" s="11"/>
      <c r="I36" s="11"/>
      <c r="L36" t="s">
        <v>75</v>
      </c>
      <c r="M36" t="s">
        <v>7</v>
      </c>
      <c r="N36">
        <v>486</v>
      </c>
      <c r="O36">
        <v>353</v>
      </c>
      <c r="P36">
        <v>75</v>
      </c>
      <c r="Q36">
        <v>36</v>
      </c>
      <c r="R36">
        <v>22</v>
      </c>
    </row>
    <row r="37" spans="1:18" x14ac:dyDescent="0.25">
      <c r="B37" s="7" t="s">
        <v>55</v>
      </c>
      <c r="C37" s="6">
        <f>(N38+N39)/N41</f>
        <v>8.1000000000000003E-2</v>
      </c>
      <c r="D37" s="1">
        <f>(O38+O39)/O41</f>
        <v>5.9451219512195119E-2</v>
      </c>
      <c r="E37" s="1">
        <f>(P38+P39)/P41</f>
        <v>0.13207547169811321</v>
      </c>
      <c r="F37" s="1">
        <f>(Q38+Q39)/Q41</f>
        <v>0.10810810810810811</v>
      </c>
      <c r="G37" s="1">
        <f>(R38+R39)/R41</f>
        <v>0.10344827586206896</v>
      </c>
      <c r="H37" s="11"/>
      <c r="I37" s="11"/>
      <c r="M37" t="s">
        <v>8</v>
      </c>
      <c r="N37">
        <v>316</v>
      </c>
      <c r="O37">
        <v>197</v>
      </c>
      <c r="P37">
        <v>71</v>
      </c>
      <c r="Q37">
        <v>25</v>
      </c>
      <c r="R37">
        <v>23</v>
      </c>
    </row>
    <row r="38" spans="1:18" x14ac:dyDescent="0.25">
      <c r="B38" s="7" t="s">
        <v>11</v>
      </c>
      <c r="C38" s="6">
        <f>N40/N41</f>
        <v>0.11700000000000001</v>
      </c>
      <c r="D38" s="1">
        <f>O40/O41</f>
        <v>0.10213414634146341</v>
      </c>
      <c r="E38" s="1">
        <f>P40/P41</f>
        <v>0.17924528301886791</v>
      </c>
      <c r="F38" s="1">
        <f>Q40/Q41</f>
        <v>6.7567567567567571E-2</v>
      </c>
      <c r="G38" s="1">
        <f>R40/R41</f>
        <v>0.1206896551724138</v>
      </c>
      <c r="H38" s="11"/>
      <c r="I38" s="11"/>
      <c r="M38" t="s">
        <v>9</v>
      </c>
      <c r="N38">
        <v>61</v>
      </c>
      <c r="O38">
        <v>34</v>
      </c>
      <c r="P38">
        <v>15</v>
      </c>
      <c r="Q38">
        <v>6</v>
      </c>
      <c r="R38">
        <v>6</v>
      </c>
    </row>
    <row r="39" spans="1:18" x14ac:dyDescent="0.25">
      <c r="M39" t="s">
        <v>10</v>
      </c>
      <c r="N39">
        <v>20</v>
      </c>
      <c r="O39">
        <v>5</v>
      </c>
      <c r="P39">
        <v>13</v>
      </c>
      <c r="Q39">
        <v>2</v>
      </c>
      <c r="R39">
        <v>0</v>
      </c>
    </row>
    <row r="40" spans="1:18" x14ac:dyDescent="0.25">
      <c r="M40" t="s">
        <v>11</v>
      </c>
      <c r="N40">
        <v>117</v>
      </c>
      <c r="O40">
        <v>67</v>
      </c>
      <c r="P40">
        <v>38</v>
      </c>
      <c r="Q40">
        <v>5</v>
      </c>
      <c r="R40">
        <v>7</v>
      </c>
    </row>
    <row r="41" spans="1:18" x14ac:dyDescent="0.25">
      <c r="L41" t="s">
        <v>1</v>
      </c>
      <c r="N41">
        <v>1000</v>
      </c>
      <c r="O41">
        <v>656</v>
      </c>
      <c r="P41">
        <v>212</v>
      </c>
      <c r="Q41">
        <v>74</v>
      </c>
      <c r="R41">
        <v>58</v>
      </c>
    </row>
    <row r="47" spans="1:18" x14ac:dyDescent="0.25">
      <c r="L47" t="s">
        <v>78</v>
      </c>
    </row>
    <row r="48" spans="1:18" x14ac:dyDescent="0.25">
      <c r="L48" t="s">
        <v>0</v>
      </c>
    </row>
    <row r="49" spans="1:16" x14ac:dyDescent="0.25">
      <c r="A49" t="str">
        <f>L47</f>
        <v>NC state legislator term limits * Gender Crosstabulation</v>
      </c>
      <c r="N49" t="s">
        <v>1</v>
      </c>
      <c r="O49" t="s">
        <v>24</v>
      </c>
    </row>
    <row r="50" spans="1:16" ht="20" x14ac:dyDescent="0.25">
      <c r="B50" s="2"/>
      <c r="C50" s="3" t="s">
        <v>56</v>
      </c>
      <c r="D50" s="3" t="str">
        <f>O50</f>
        <v>Male</v>
      </c>
      <c r="E50" s="3" t="str">
        <f>P50</f>
        <v>Female</v>
      </c>
      <c r="O50" t="s">
        <v>25</v>
      </c>
      <c r="P50" t="s">
        <v>26</v>
      </c>
    </row>
    <row r="51" spans="1:16" x14ac:dyDescent="0.25">
      <c r="B51" s="7" t="s">
        <v>54</v>
      </c>
      <c r="C51" s="1">
        <f>(N51+N52)/N56</f>
        <v>0.80180180180180183</v>
      </c>
      <c r="D51" s="1">
        <f>(O51+O52)/O56</f>
        <v>0.80882352941176472</v>
      </c>
      <c r="E51" s="1">
        <f>(P51+P52)/P56</f>
        <v>0.79541108986615683</v>
      </c>
      <c r="L51" t="s">
        <v>75</v>
      </c>
      <c r="M51" t="s">
        <v>7</v>
      </c>
      <c r="N51">
        <v>485</v>
      </c>
      <c r="O51">
        <v>223</v>
      </c>
      <c r="P51">
        <v>262</v>
      </c>
    </row>
    <row r="52" spans="1:16" x14ac:dyDescent="0.25">
      <c r="B52" s="7" t="s">
        <v>55</v>
      </c>
      <c r="C52" s="6">
        <f>(N53+N54)/N56</f>
        <v>8.1081081081081086E-2</v>
      </c>
      <c r="D52" s="1">
        <f>(O53+O54)/O56</f>
        <v>0.10714285714285714</v>
      </c>
      <c r="E52" s="1">
        <f>(P53+P54)/P56</f>
        <v>5.736137667304015E-2</v>
      </c>
      <c r="M52" t="s">
        <v>8</v>
      </c>
      <c r="N52">
        <v>316</v>
      </c>
      <c r="O52">
        <v>162</v>
      </c>
      <c r="P52">
        <v>154</v>
      </c>
    </row>
    <row r="53" spans="1:16" x14ac:dyDescent="0.25">
      <c r="B53" s="7" t="s">
        <v>11</v>
      </c>
      <c r="C53" s="6">
        <f>N55/N56</f>
        <v>0.11711711711711711</v>
      </c>
      <c r="D53" s="1">
        <f>O55/O56</f>
        <v>8.4033613445378158E-2</v>
      </c>
      <c r="E53" s="1">
        <f>P55/P56</f>
        <v>0.14722753346080306</v>
      </c>
      <c r="M53" t="s">
        <v>9</v>
      </c>
      <c r="N53">
        <v>61</v>
      </c>
      <c r="O53">
        <v>36</v>
      </c>
      <c r="P53">
        <v>25</v>
      </c>
    </row>
    <row r="54" spans="1:16" x14ac:dyDescent="0.25">
      <c r="M54" t="s">
        <v>10</v>
      </c>
      <c r="N54">
        <v>20</v>
      </c>
      <c r="O54">
        <v>15</v>
      </c>
      <c r="P54">
        <v>5</v>
      </c>
    </row>
    <row r="55" spans="1:16" x14ac:dyDescent="0.25">
      <c r="M55" t="s">
        <v>11</v>
      </c>
      <c r="N55">
        <v>117</v>
      </c>
      <c r="O55">
        <v>40</v>
      </c>
      <c r="P55">
        <v>77</v>
      </c>
    </row>
    <row r="56" spans="1:16" x14ac:dyDescent="0.25">
      <c r="L56" t="s">
        <v>1</v>
      </c>
      <c r="N56">
        <v>999</v>
      </c>
      <c r="O56">
        <v>476</v>
      </c>
      <c r="P56">
        <v>523</v>
      </c>
    </row>
    <row r="62" spans="1:16" x14ac:dyDescent="0.25">
      <c r="L62" t="s">
        <v>79</v>
      </c>
    </row>
    <row r="63" spans="1:16" x14ac:dyDescent="0.25">
      <c r="L63" t="s">
        <v>0</v>
      </c>
    </row>
    <row r="64" spans="1:16" x14ac:dyDescent="0.25">
      <c r="A64" t="str">
        <f>L62</f>
        <v>NC state legislator term limits * Collapsed Generation Cohorts Crosstabulation</v>
      </c>
      <c r="N64" t="s">
        <v>1</v>
      </c>
      <c r="O64" t="s">
        <v>28</v>
      </c>
    </row>
    <row r="65" spans="1:17" s="2" customFormat="1" ht="120" x14ac:dyDescent="0.25">
      <c r="C65" s="3" t="s">
        <v>56</v>
      </c>
      <c r="D65" s="3" t="str">
        <f>O65</f>
        <v>Silent &amp; Boomer Generation (born before 1965)</v>
      </c>
      <c r="E65" s="3" t="str">
        <f>P65</f>
        <v>Generation X (born 1965-1980)</v>
      </c>
      <c r="F65" s="3" t="str">
        <f>Q65</f>
        <v>Millennials &amp; Generation Z (born after 1980)</v>
      </c>
      <c r="O65" s="2" t="s">
        <v>29</v>
      </c>
      <c r="P65" s="2" t="s">
        <v>30</v>
      </c>
      <c r="Q65" s="2" t="s">
        <v>31</v>
      </c>
    </row>
    <row r="66" spans="1:17" x14ac:dyDescent="0.25">
      <c r="B66" s="7" t="s">
        <v>54</v>
      </c>
      <c r="C66" s="1">
        <f>(N66+N67)/N71</f>
        <v>0.80200000000000005</v>
      </c>
      <c r="D66" s="1">
        <f>(O66+O67)/O71</f>
        <v>0.90202702702702697</v>
      </c>
      <c r="E66" s="1">
        <f>(P66+P67)/P71</f>
        <v>0.76095617529880477</v>
      </c>
      <c r="F66" s="1">
        <f>(Q66+Q67)/Q71</f>
        <v>0.75938189845474613</v>
      </c>
      <c r="L66" t="s">
        <v>75</v>
      </c>
      <c r="M66" t="s">
        <v>7</v>
      </c>
      <c r="N66">
        <v>486</v>
      </c>
      <c r="O66">
        <v>178</v>
      </c>
      <c r="P66">
        <v>120</v>
      </c>
      <c r="Q66">
        <v>188</v>
      </c>
    </row>
    <row r="67" spans="1:17" x14ac:dyDescent="0.25">
      <c r="B67" s="7" t="s">
        <v>55</v>
      </c>
      <c r="C67" s="6">
        <f>(N68+N69)/N71</f>
        <v>8.1000000000000003E-2</v>
      </c>
      <c r="D67" s="1">
        <f>(O68+O69)/O71</f>
        <v>5.0675675675675678E-2</v>
      </c>
      <c r="E67" s="1">
        <f>(P68+P69)/P71</f>
        <v>9.5617529880478086E-2</v>
      </c>
      <c r="F67" s="1">
        <f>(Q68+Q69)/Q71</f>
        <v>9.2715231788079472E-2</v>
      </c>
      <c r="M67" t="s">
        <v>8</v>
      </c>
      <c r="N67">
        <v>316</v>
      </c>
      <c r="O67">
        <v>89</v>
      </c>
      <c r="P67">
        <v>71</v>
      </c>
      <c r="Q67">
        <v>156</v>
      </c>
    </row>
    <row r="68" spans="1:17" x14ac:dyDescent="0.25">
      <c r="B68" s="7" t="s">
        <v>11</v>
      </c>
      <c r="C68" s="6">
        <f>N70/N71</f>
        <v>0.11700000000000001</v>
      </c>
      <c r="D68" s="1">
        <f>O70/O71</f>
        <v>4.72972972972973E-2</v>
      </c>
      <c r="E68" s="1">
        <f>P70/P71</f>
        <v>0.14342629482071714</v>
      </c>
      <c r="F68" s="1">
        <f>Q70/Q71</f>
        <v>0.1479028697571744</v>
      </c>
      <c r="M68" t="s">
        <v>9</v>
      </c>
      <c r="N68">
        <v>61</v>
      </c>
      <c r="O68">
        <v>13</v>
      </c>
      <c r="P68">
        <v>18</v>
      </c>
      <c r="Q68">
        <v>30</v>
      </c>
    </row>
    <row r="69" spans="1:17" x14ac:dyDescent="0.25">
      <c r="M69" t="s">
        <v>10</v>
      </c>
      <c r="N69">
        <v>20</v>
      </c>
      <c r="O69">
        <v>2</v>
      </c>
      <c r="P69">
        <v>6</v>
      </c>
      <c r="Q69">
        <v>12</v>
      </c>
    </row>
    <row r="70" spans="1:17" x14ac:dyDescent="0.25">
      <c r="M70" t="s">
        <v>11</v>
      </c>
      <c r="N70">
        <v>117</v>
      </c>
      <c r="O70">
        <v>14</v>
      </c>
      <c r="P70">
        <v>36</v>
      </c>
      <c r="Q70">
        <v>67</v>
      </c>
    </row>
    <row r="71" spans="1:17" x14ac:dyDescent="0.25">
      <c r="L71" t="s">
        <v>1</v>
      </c>
      <c r="N71">
        <v>1000</v>
      </c>
      <c r="O71">
        <v>296</v>
      </c>
      <c r="P71">
        <v>251</v>
      </c>
      <c r="Q71">
        <v>453</v>
      </c>
    </row>
    <row r="77" spans="1:17" x14ac:dyDescent="0.25">
      <c r="L77" t="s">
        <v>80</v>
      </c>
    </row>
    <row r="78" spans="1:17" x14ac:dyDescent="0.25">
      <c r="L78" t="s">
        <v>0</v>
      </c>
    </row>
    <row r="79" spans="1:17" x14ac:dyDescent="0.25">
      <c r="A79" t="str">
        <f>L77</f>
        <v>NC state legislator term limits * Collapsed Education Status Crosstabulation</v>
      </c>
      <c r="N79" t="s">
        <v>1</v>
      </c>
      <c r="O79" t="s">
        <v>33</v>
      </c>
    </row>
    <row r="80" spans="1:17"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0.80119880119880116</v>
      </c>
      <c r="D81" s="1">
        <f>(O81+O82)/O86</f>
        <v>0.74202127659574468</v>
      </c>
      <c r="E81" s="1">
        <f>(P81+P82)/P86</f>
        <v>0.82</v>
      </c>
      <c r="F81" s="1">
        <f>(Q81+Q82)/Q86</f>
        <v>0.85230769230769232</v>
      </c>
      <c r="L81" t="s">
        <v>75</v>
      </c>
      <c r="M81" t="s">
        <v>7</v>
      </c>
      <c r="N81">
        <v>485</v>
      </c>
      <c r="O81">
        <v>160</v>
      </c>
      <c r="P81">
        <v>138</v>
      </c>
      <c r="Q81">
        <v>187</v>
      </c>
    </row>
    <row r="82" spans="1:18" x14ac:dyDescent="0.25">
      <c r="B82" s="7" t="s">
        <v>55</v>
      </c>
      <c r="C82" s="6">
        <f>(N83+N84)/N86</f>
        <v>8.191808191808192E-2</v>
      </c>
      <c r="D82" s="1">
        <f>(O83+O84)/O86</f>
        <v>0.1276595744680851</v>
      </c>
      <c r="E82" s="1">
        <f>(P83+P84)/P86</f>
        <v>4.6666666666666669E-2</v>
      </c>
      <c r="F82" s="1">
        <f>(Q83+Q84)/Q86</f>
        <v>6.1538461538461542E-2</v>
      </c>
      <c r="M82" t="s">
        <v>8</v>
      </c>
      <c r="N82">
        <v>317</v>
      </c>
      <c r="O82">
        <v>119</v>
      </c>
      <c r="P82">
        <v>108</v>
      </c>
      <c r="Q82">
        <v>90</v>
      </c>
    </row>
    <row r="83" spans="1:18" x14ac:dyDescent="0.25">
      <c r="B83" s="7" t="s">
        <v>11</v>
      </c>
      <c r="C83" s="6">
        <f>N85/N86</f>
        <v>0.11688311688311688</v>
      </c>
      <c r="D83" s="1">
        <f>O85/O86</f>
        <v>0.13031914893617022</v>
      </c>
      <c r="E83" s="1">
        <f>P85/P86</f>
        <v>0.13333333333333333</v>
      </c>
      <c r="F83" s="1">
        <f>Q85/Q86</f>
        <v>8.615384615384615E-2</v>
      </c>
      <c r="M83" t="s">
        <v>9</v>
      </c>
      <c r="N83">
        <v>62</v>
      </c>
      <c r="O83">
        <v>36</v>
      </c>
      <c r="P83">
        <v>11</v>
      </c>
      <c r="Q83">
        <v>15</v>
      </c>
    </row>
    <row r="84" spans="1:18" x14ac:dyDescent="0.25">
      <c r="M84" t="s">
        <v>10</v>
      </c>
      <c r="N84">
        <v>20</v>
      </c>
      <c r="O84">
        <v>12</v>
      </c>
      <c r="P84">
        <v>3</v>
      </c>
      <c r="Q84">
        <v>5</v>
      </c>
    </row>
    <row r="85" spans="1:18" x14ac:dyDescent="0.25">
      <c r="M85" t="s">
        <v>11</v>
      </c>
      <c r="N85">
        <v>117</v>
      </c>
      <c r="O85">
        <v>49</v>
      </c>
      <c r="P85">
        <v>40</v>
      </c>
      <c r="Q85">
        <v>28</v>
      </c>
    </row>
    <row r="86" spans="1:18" x14ac:dyDescent="0.25">
      <c r="L86" t="s">
        <v>1</v>
      </c>
      <c r="N86">
        <v>1001</v>
      </c>
      <c r="O86">
        <v>376</v>
      </c>
      <c r="P86">
        <v>300</v>
      </c>
      <c r="Q86">
        <v>325</v>
      </c>
    </row>
    <row r="92" spans="1:18" x14ac:dyDescent="0.25">
      <c r="L92" t="s">
        <v>81</v>
      </c>
    </row>
    <row r="93" spans="1:18" x14ac:dyDescent="0.25">
      <c r="L93" t="s">
        <v>0</v>
      </c>
    </row>
    <row r="94" spans="1:18" x14ac:dyDescent="0.25">
      <c r="A94" t="str">
        <f>L92</f>
        <v>NC state legislator term limits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0.80280280280280281</v>
      </c>
      <c r="D96" s="1">
        <f>(O96+O97)/O101</f>
        <v>0.78501628664495116</v>
      </c>
      <c r="E96" s="1">
        <f>(P96+P97)/P101</f>
        <v>0.84705882352941175</v>
      </c>
      <c r="F96" s="1">
        <f>(Q96+Q97)/Q101</f>
        <v>0.77480916030534353</v>
      </c>
      <c r="G96" s="1">
        <f>(R96+R97)/R101</f>
        <v>0.81142857142857139</v>
      </c>
      <c r="H96" s="11"/>
      <c r="I96" s="11"/>
      <c r="L96" t="s">
        <v>75</v>
      </c>
      <c r="M96" t="s">
        <v>7</v>
      </c>
      <c r="N96">
        <v>486</v>
      </c>
      <c r="O96">
        <v>131</v>
      </c>
      <c r="P96">
        <v>146</v>
      </c>
      <c r="Q96">
        <v>121</v>
      </c>
      <c r="R96">
        <v>88</v>
      </c>
    </row>
    <row r="97" spans="1:18" x14ac:dyDescent="0.25">
      <c r="B97" s="7" t="s">
        <v>55</v>
      </c>
      <c r="C97" s="6">
        <f>(N98+N99)/N101</f>
        <v>8.0080080080080079E-2</v>
      </c>
      <c r="D97" s="1">
        <f>(O98+O99)/O101</f>
        <v>7.1661237785016291E-2</v>
      </c>
      <c r="E97" s="1">
        <f>(P98+P99)/P101</f>
        <v>4.3137254901960784E-2</v>
      </c>
      <c r="F97" s="1">
        <f>(Q98+Q99)/Q101</f>
        <v>0.12595419847328243</v>
      </c>
      <c r="G97" s="1">
        <f>(R98+R99)/R101</f>
        <v>0.08</v>
      </c>
      <c r="H97" s="11"/>
      <c r="I97" s="11"/>
      <c r="M97" t="s">
        <v>8</v>
      </c>
      <c r="N97">
        <v>316</v>
      </c>
      <c r="O97">
        <v>110</v>
      </c>
      <c r="P97">
        <v>70</v>
      </c>
      <c r="Q97">
        <v>82</v>
      </c>
      <c r="R97">
        <v>54</v>
      </c>
    </row>
    <row r="98" spans="1:18" x14ac:dyDescent="0.25">
      <c r="B98" s="7" t="s">
        <v>11</v>
      </c>
      <c r="C98" s="6">
        <f>N100/N101</f>
        <v>0.11711711711711711</v>
      </c>
      <c r="D98" s="1">
        <f>O100/O101</f>
        <v>0.14332247557003258</v>
      </c>
      <c r="E98" s="1">
        <f>P100/P101</f>
        <v>0.10980392156862745</v>
      </c>
      <c r="F98" s="1">
        <f>Q100/Q101</f>
        <v>9.9236641221374045E-2</v>
      </c>
      <c r="G98" s="1">
        <f>R100/R101</f>
        <v>0.10857142857142857</v>
      </c>
      <c r="H98" s="11"/>
      <c r="I98" s="11"/>
      <c r="M98" t="s">
        <v>9</v>
      </c>
      <c r="N98">
        <v>61</v>
      </c>
      <c r="O98">
        <v>13</v>
      </c>
      <c r="P98">
        <v>9</v>
      </c>
      <c r="Q98">
        <v>28</v>
      </c>
      <c r="R98">
        <v>11</v>
      </c>
    </row>
    <row r="99" spans="1:18" x14ac:dyDescent="0.25">
      <c r="M99" t="s">
        <v>10</v>
      </c>
      <c r="N99">
        <v>19</v>
      </c>
      <c r="O99">
        <v>9</v>
      </c>
      <c r="P99">
        <v>2</v>
      </c>
      <c r="Q99">
        <v>5</v>
      </c>
      <c r="R99">
        <v>3</v>
      </c>
    </row>
    <row r="100" spans="1:18" x14ac:dyDescent="0.25">
      <c r="M100" t="s">
        <v>11</v>
      </c>
      <c r="N100">
        <v>117</v>
      </c>
      <c r="O100">
        <v>44</v>
      </c>
      <c r="P100">
        <v>28</v>
      </c>
      <c r="Q100">
        <v>26</v>
      </c>
      <c r="R100">
        <v>19</v>
      </c>
    </row>
    <row r="101" spans="1:18" x14ac:dyDescent="0.25">
      <c r="L101" t="s">
        <v>1</v>
      </c>
      <c r="N101">
        <v>999</v>
      </c>
      <c r="O101">
        <v>307</v>
      </c>
      <c r="P101">
        <v>255</v>
      </c>
      <c r="Q101">
        <v>262</v>
      </c>
      <c r="R101">
        <v>175</v>
      </c>
    </row>
    <row r="107" spans="1:18" x14ac:dyDescent="0.25">
      <c r="L107" t="s">
        <v>82</v>
      </c>
    </row>
    <row r="108" spans="1:18" x14ac:dyDescent="0.25">
      <c r="L108" t="s">
        <v>0</v>
      </c>
    </row>
    <row r="109" spans="1:18" x14ac:dyDescent="0.25">
      <c r="A109" t="str">
        <f>L107</f>
        <v>NC state legislator term limits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0.80180180180180183</v>
      </c>
      <c r="D111" s="1">
        <f>(O111+O112)/O116</f>
        <v>0.89145496535796764</v>
      </c>
      <c r="E111" s="1">
        <f>(P111+P112)/P116</f>
        <v>0.77637130801687759</v>
      </c>
      <c r="F111" s="1">
        <f>(Q111+Q112)/Q116</f>
        <v>0.51086956521739135</v>
      </c>
      <c r="L111" t="s">
        <v>75</v>
      </c>
      <c r="M111" t="s">
        <v>7</v>
      </c>
      <c r="N111">
        <v>485</v>
      </c>
      <c r="O111">
        <v>273</v>
      </c>
      <c r="P111">
        <v>193</v>
      </c>
      <c r="Q111">
        <v>19</v>
      </c>
    </row>
    <row r="112" spans="1:18" x14ac:dyDescent="0.25">
      <c r="B112" s="7" t="s">
        <v>55</v>
      </c>
      <c r="C112" s="6">
        <f>(N113+N114)/N116</f>
        <v>8.1081081081081086E-2</v>
      </c>
      <c r="D112" s="1">
        <f>(O113+O114)/O116</f>
        <v>4.8498845265588918E-2</v>
      </c>
      <c r="E112" s="1">
        <f>(P113+P114)/P116</f>
        <v>0.10337552742616034</v>
      </c>
      <c r="F112" s="1">
        <f>(Q113+Q114)/Q116</f>
        <v>0.11956521739130435</v>
      </c>
      <c r="M112" t="s">
        <v>8</v>
      </c>
      <c r="N112">
        <v>316</v>
      </c>
      <c r="O112">
        <v>113</v>
      </c>
      <c r="P112">
        <v>175</v>
      </c>
      <c r="Q112">
        <v>28</v>
      </c>
    </row>
    <row r="113" spans="1:18" x14ac:dyDescent="0.25">
      <c r="B113" s="7" t="s">
        <v>11</v>
      </c>
      <c r="C113" s="6">
        <f>N115/N116</f>
        <v>0.11711711711711711</v>
      </c>
      <c r="D113" s="1">
        <f>O115/O116</f>
        <v>6.0046189376443418E-2</v>
      </c>
      <c r="E113" s="1">
        <f>P115/P116</f>
        <v>0.12025316455696203</v>
      </c>
      <c r="F113" s="1">
        <f>Q115/Q116</f>
        <v>0.36956521739130432</v>
      </c>
      <c r="M113" t="s">
        <v>9</v>
      </c>
      <c r="N113">
        <v>61</v>
      </c>
      <c r="O113">
        <v>16</v>
      </c>
      <c r="P113">
        <v>40</v>
      </c>
      <c r="Q113">
        <v>5</v>
      </c>
    </row>
    <row r="114" spans="1:18" x14ac:dyDescent="0.25">
      <c r="M114" t="s">
        <v>10</v>
      </c>
      <c r="N114">
        <v>20</v>
      </c>
      <c r="O114">
        <v>5</v>
      </c>
      <c r="P114">
        <v>9</v>
      </c>
      <c r="Q114">
        <v>6</v>
      </c>
    </row>
    <row r="115" spans="1:18" x14ac:dyDescent="0.25">
      <c r="M115" t="s">
        <v>11</v>
      </c>
      <c r="N115">
        <v>117</v>
      </c>
      <c r="O115">
        <v>26</v>
      </c>
      <c r="P115">
        <v>57</v>
      </c>
      <c r="Q115">
        <v>34</v>
      </c>
    </row>
    <row r="116" spans="1:18" x14ac:dyDescent="0.25">
      <c r="L116" t="s">
        <v>1</v>
      </c>
      <c r="N116">
        <v>999</v>
      </c>
      <c r="O116">
        <v>433</v>
      </c>
      <c r="P116">
        <v>474</v>
      </c>
      <c r="Q116">
        <v>92</v>
      </c>
    </row>
    <row r="122" spans="1:18" x14ac:dyDescent="0.25">
      <c r="L122" t="s">
        <v>83</v>
      </c>
    </row>
    <row r="123" spans="1:18" x14ac:dyDescent="0.25">
      <c r="L123" t="s">
        <v>0</v>
      </c>
    </row>
    <row r="124" spans="1:18" x14ac:dyDescent="0.25">
      <c r="A124" t="str">
        <f>L122</f>
        <v>NC state legislator term limits * Presidential Vote Choice in 2024 (Collapsed) Crosstabulation</v>
      </c>
      <c r="N124" t="s">
        <v>1</v>
      </c>
      <c r="O124" t="s">
        <v>49</v>
      </c>
    </row>
    <row r="125" spans="1:18" s="2" customFormat="1" ht="100" x14ac:dyDescent="0.25">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O125" s="2" t="s">
        <v>50</v>
      </c>
      <c r="P125" s="2" t="s">
        <v>51</v>
      </c>
      <c r="Q125" s="2" t="s">
        <v>52</v>
      </c>
      <c r="R125" s="2" t="s">
        <v>53</v>
      </c>
    </row>
    <row r="126" spans="1:18" x14ac:dyDescent="0.25">
      <c r="B126" s="7" t="s">
        <v>54</v>
      </c>
      <c r="C126" s="1">
        <f>(N126+N127)/N131</f>
        <v>0.80180180180180183</v>
      </c>
      <c r="D126" s="1">
        <f>(O126+O127)/O131</f>
        <v>0.88624338624338628</v>
      </c>
      <c r="E126" s="1">
        <f>(P126+P127)/P131</f>
        <v>0.81954887218045114</v>
      </c>
      <c r="F126" s="1">
        <f>(Q126+Q127)/Q131</f>
        <v>0.5</v>
      </c>
      <c r="G126" s="1">
        <f>(R126+R127)/R131</f>
        <v>0.62962962962962965</v>
      </c>
      <c r="H126" s="11"/>
      <c r="I126" s="11"/>
      <c r="L126" t="s">
        <v>75</v>
      </c>
      <c r="M126" t="s">
        <v>7</v>
      </c>
      <c r="N126">
        <v>485</v>
      </c>
      <c r="O126">
        <v>215</v>
      </c>
      <c r="P126">
        <v>196</v>
      </c>
      <c r="Q126">
        <v>2</v>
      </c>
      <c r="R126">
        <v>72</v>
      </c>
    </row>
    <row r="127" spans="1:18" x14ac:dyDescent="0.25">
      <c r="B127" s="7" t="s">
        <v>55</v>
      </c>
      <c r="C127" s="6">
        <f>(N128+N129)/N131</f>
        <v>8.1081081081081086E-2</v>
      </c>
      <c r="D127" s="1">
        <f>(O128+O129)/O131</f>
        <v>4.4973544973544971E-2</v>
      </c>
      <c r="E127" s="1">
        <f>(P128+P129)/P131</f>
        <v>8.5213032581453629E-2</v>
      </c>
      <c r="F127" s="1">
        <f>(Q128+Q129)/Q131</f>
        <v>0</v>
      </c>
      <c r="G127" s="1">
        <f>(R128+R129)/R131</f>
        <v>0.1388888888888889</v>
      </c>
      <c r="H127" s="11"/>
      <c r="I127" s="11"/>
      <c r="M127" t="s">
        <v>8</v>
      </c>
      <c r="N127">
        <v>316</v>
      </c>
      <c r="O127">
        <v>120</v>
      </c>
      <c r="P127">
        <v>131</v>
      </c>
      <c r="Q127">
        <v>1</v>
      </c>
      <c r="R127">
        <v>64</v>
      </c>
    </row>
    <row r="128" spans="1:18" x14ac:dyDescent="0.25">
      <c r="B128" s="7" t="s">
        <v>11</v>
      </c>
      <c r="C128" s="6">
        <f>N130/N131</f>
        <v>0.11711711711711711</v>
      </c>
      <c r="D128" s="1">
        <f>O130/O131</f>
        <v>6.8783068783068779E-2</v>
      </c>
      <c r="E128" s="1">
        <f>P130/P131</f>
        <v>9.5238095238095233E-2</v>
      </c>
      <c r="F128" s="1">
        <f>Q130/Q131</f>
        <v>0.5</v>
      </c>
      <c r="G128" s="1">
        <f>R130/R131</f>
        <v>0.23148148148148148</v>
      </c>
      <c r="H128" s="11"/>
      <c r="I128" s="11"/>
      <c r="M128" t="s">
        <v>9</v>
      </c>
      <c r="N128">
        <v>61</v>
      </c>
      <c r="O128">
        <v>10</v>
      </c>
      <c r="P128">
        <v>31</v>
      </c>
      <c r="Q128">
        <v>0</v>
      </c>
      <c r="R128">
        <v>20</v>
      </c>
    </row>
    <row r="129" spans="12:18" x14ac:dyDescent="0.25">
      <c r="M129" t="s">
        <v>10</v>
      </c>
      <c r="N129">
        <v>20</v>
      </c>
      <c r="O129">
        <v>7</v>
      </c>
      <c r="P129">
        <v>3</v>
      </c>
      <c r="Q129">
        <v>0</v>
      </c>
      <c r="R129">
        <v>10</v>
      </c>
    </row>
    <row r="130" spans="12:18" x14ac:dyDescent="0.25">
      <c r="M130" t="s">
        <v>11</v>
      </c>
      <c r="N130">
        <v>117</v>
      </c>
      <c r="O130">
        <v>26</v>
      </c>
      <c r="P130">
        <v>38</v>
      </c>
      <c r="Q130">
        <v>3</v>
      </c>
      <c r="R130">
        <v>50</v>
      </c>
    </row>
    <row r="131" spans="12:18" x14ac:dyDescent="0.25">
      <c r="L131" t="s">
        <v>1</v>
      </c>
      <c r="N131">
        <v>999</v>
      </c>
      <c r="O131">
        <v>378</v>
      </c>
      <c r="P131">
        <v>399</v>
      </c>
      <c r="Q131">
        <v>6</v>
      </c>
      <c r="R131">
        <v>216</v>
      </c>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6CB4-6943-D14B-ABB5-6550313BBD3B}">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5703125" customWidth="1"/>
  </cols>
  <sheetData>
    <row r="1" spans="1:28" x14ac:dyDescent="0.25">
      <c r="A1" s="16" t="s">
        <v>201</v>
      </c>
      <c r="B1" s="16"/>
      <c r="C1" s="16"/>
      <c r="D1" s="16"/>
      <c r="E1" s="16"/>
      <c r="F1" s="16"/>
      <c r="G1" s="16"/>
      <c r="H1" s="13"/>
      <c r="I1" s="13"/>
    </row>
    <row r="2" spans="1:28" x14ac:dyDescent="0.25">
      <c r="A2" s="16"/>
      <c r="B2" s="16"/>
      <c r="C2" s="16"/>
      <c r="D2" s="16"/>
      <c r="E2" s="16"/>
      <c r="F2" s="16"/>
      <c r="G2" s="16"/>
      <c r="H2" s="13"/>
      <c r="I2" s="13"/>
    </row>
    <row r="3" spans="1:28" x14ac:dyDescent="0.25">
      <c r="A3" s="16"/>
      <c r="B3" s="16"/>
      <c r="C3" s="16"/>
      <c r="D3" s="16"/>
      <c r="E3" s="16"/>
      <c r="F3" s="16"/>
      <c r="G3" s="16"/>
      <c r="H3" s="13"/>
      <c r="I3" s="13"/>
      <c r="L3" t="s">
        <v>174</v>
      </c>
    </row>
    <row r="4" spans="1:28" x14ac:dyDescent="0.25">
      <c r="L4" t="s">
        <v>0</v>
      </c>
      <c r="X4" s="17"/>
      <c r="Y4" s="17"/>
      <c r="Z4" s="17"/>
      <c r="AA4" s="17"/>
      <c r="AB4" s="17"/>
    </row>
    <row r="5" spans="1:28" x14ac:dyDescent="0.25">
      <c r="A5" t="str">
        <f>L3</f>
        <v>NC right to environment safety * Initial Partisan Self-Identification Crosstabulation</v>
      </c>
      <c r="N5" t="s">
        <v>1</v>
      </c>
      <c r="O5" t="s">
        <v>171</v>
      </c>
      <c r="X5" s="17"/>
      <c r="Y5" s="17"/>
      <c r="Z5" s="17"/>
      <c r="AA5" s="17"/>
      <c r="AB5" s="17"/>
    </row>
    <row r="6" spans="1:28" s="2" customFormat="1" ht="140" x14ac:dyDescent="0.25">
      <c r="C6" s="3" t="s">
        <v>56</v>
      </c>
      <c r="D6" s="3" t="str">
        <f>O6</f>
        <v>Democratic Self-ID (initial)</v>
      </c>
      <c r="E6" s="3" t="str">
        <f>P6</f>
        <v>Independent Self-ID (initial)</v>
      </c>
      <c r="F6" s="3" t="str">
        <f>Q6</f>
        <v>Republican Self-ID (initial)</v>
      </c>
      <c r="G6" s="3" t="str">
        <f>R6</f>
        <v>All others/not sure</v>
      </c>
      <c r="H6" s="24" t="s">
        <v>211</v>
      </c>
      <c r="I6" s="21"/>
      <c r="O6" s="2" t="s">
        <v>2</v>
      </c>
      <c r="P6" s="2" t="s">
        <v>3</v>
      </c>
      <c r="Q6" s="2" t="s">
        <v>4</v>
      </c>
      <c r="R6" s="2" t="s">
        <v>5</v>
      </c>
      <c r="X6" s="17"/>
      <c r="Y6" s="18"/>
      <c r="Z6" s="18"/>
      <c r="AA6" s="18"/>
      <c r="AB6" s="18"/>
    </row>
    <row r="7" spans="1:28" x14ac:dyDescent="0.25">
      <c r="B7" s="7" t="s">
        <v>54</v>
      </c>
      <c r="C7" s="1">
        <f>(N7+N8)/N12</f>
        <v>0.72827172827172826</v>
      </c>
      <c r="D7" s="1">
        <f>(O7+O8)/O12</f>
        <v>0.89137380191693294</v>
      </c>
      <c r="E7" s="1">
        <f>(P7+P8)/P12</f>
        <v>0.77777777777777779</v>
      </c>
      <c r="F7" s="1">
        <f>(Q7+Q8)/Q12</f>
        <v>0.54258675078864349</v>
      </c>
      <c r="G7" s="1">
        <f>(R7+R8)/R12</f>
        <v>0.63513513513513509</v>
      </c>
      <c r="H7" s="25">
        <f>D7-F7</f>
        <v>0.34878705112828945</v>
      </c>
      <c r="I7" s="11"/>
      <c r="L7" t="s">
        <v>6</v>
      </c>
      <c r="M7" t="s">
        <v>7</v>
      </c>
      <c r="N7">
        <v>444</v>
      </c>
      <c r="O7">
        <v>193</v>
      </c>
      <c r="P7">
        <v>139</v>
      </c>
      <c r="Q7">
        <v>78</v>
      </c>
      <c r="R7">
        <v>34</v>
      </c>
      <c r="X7" s="17"/>
      <c r="Y7" s="19"/>
      <c r="Z7" s="19"/>
      <c r="AA7" s="19"/>
      <c r="AB7" s="19"/>
    </row>
    <row r="8" spans="1:28" x14ac:dyDescent="0.25">
      <c r="B8" s="7" t="s">
        <v>55</v>
      </c>
      <c r="C8" s="6">
        <f>(N9+N10)/N12</f>
        <v>0.14485514485514486</v>
      </c>
      <c r="D8" s="1">
        <f>(O9+O10)/O12</f>
        <v>3.8338658146964855E-2</v>
      </c>
      <c r="E8" s="1">
        <f>(P9+P10)/P12</f>
        <v>0.10774410774410774</v>
      </c>
      <c r="F8" s="1">
        <f>(Q9+Q10)/Q12</f>
        <v>0.26813880126182965</v>
      </c>
      <c r="G8" s="1">
        <f>(R9+R10)/R12</f>
        <v>0.21621621621621623</v>
      </c>
      <c r="H8" s="11"/>
      <c r="I8" s="11"/>
      <c r="M8" t="s">
        <v>8</v>
      </c>
      <c r="N8">
        <v>285</v>
      </c>
      <c r="O8">
        <v>86</v>
      </c>
      <c r="P8">
        <v>92</v>
      </c>
      <c r="Q8">
        <v>94</v>
      </c>
      <c r="R8">
        <v>13</v>
      </c>
      <c r="X8" s="17"/>
      <c r="Y8" s="19"/>
      <c r="Z8" s="19"/>
      <c r="AA8" s="19"/>
      <c r="AB8" s="19"/>
    </row>
    <row r="9" spans="1:28" x14ac:dyDescent="0.25">
      <c r="B9" s="7" t="s">
        <v>11</v>
      </c>
      <c r="C9" s="6">
        <f>N11/N12</f>
        <v>0.12687312687312688</v>
      </c>
      <c r="D9" s="1">
        <f>O11/O12</f>
        <v>7.0287539936102233E-2</v>
      </c>
      <c r="E9" s="1">
        <f>P11/P12</f>
        <v>0.11447811447811448</v>
      </c>
      <c r="F9" s="1">
        <f>Q11/Q12</f>
        <v>0.1892744479495268</v>
      </c>
      <c r="G9" s="1">
        <f>R11/R12</f>
        <v>0.14864864864864866</v>
      </c>
      <c r="H9" s="11"/>
      <c r="I9" s="11"/>
      <c r="M9" t="s">
        <v>9</v>
      </c>
      <c r="N9">
        <v>75</v>
      </c>
      <c r="O9">
        <v>7</v>
      </c>
      <c r="P9">
        <v>18</v>
      </c>
      <c r="Q9">
        <v>41</v>
      </c>
      <c r="R9">
        <v>9</v>
      </c>
      <c r="X9" s="17"/>
      <c r="Y9" s="19"/>
      <c r="Z9" s="19"/>
      <c r="AA9" s="19"/>
      <c r="AB9" s="19"/>
    </row>
    <row r="10" spans="1:28" x14ac:dyDescent="0.25">
      <c r="M10" t="s">
        <v>10</v>
      </c>
      <c r="N10">
        <v>70</v>
      </c>
      <c r="O10">
        <v>5</v>
      </c>
      <c r="P10">
        <v>14</v>
      </c>
      <c r="Q10">
        <v>44</v>
      </c>
      <c r="R10">
        <v>7</v>
      </c>
      <c r="X10" s="17"/>
      <c r="Y10" s="17"/>
      <c r="Z10" s="17"/>
      <c r="AA10" s="17"/>
      <c r="AB10" s="17"/>
    </row>
    <row r="11" spans="1:28" x14ac:dyDescent="0.25">
      <c r="M11" t="s">
        <v>11</v>
      </c>
      <c r="N11">
        <v>127</v>
      </c>
      <c r="O11">
        <v>22</v>
      </c>
      <c r="P11">
        <v>34</v>
      </c>
      <c r="Q11">
        <v>60</v>
      </c>
      <c r="R11">
        <v>11</v>
      </c>
    </row>
    <row r="12" spans="1:28" x14ac:dyDescent="0.25">
      <c r="L12" t="s">
        <v>1</v>
      </c>
      <c r="N12">
        <v>1001</v>
      </c>
      <c r="O12">
        <v>313</v>
      </c>
      <c r="P12">
        <v>297</v>
      </c>
      <c r="Q12">
        <v>317</v>
      </c>
      <c r="R12">
        <v>74</v>
      </c>
    </row>
    <row r="17" spans="1:18" x14ac:dyDescent="0.25">
      <c r="L17" t="s">
        <v>12</v>
      </c>
    </row>
    <row r="18" spans="1:18" x14ac:dyDescent="0.25">
      <c r="L18" t="s">
        <v>0</v>
      </c>
    </row>
    <row r="19" spans="1:18" x14ac:dyDescent="0.25">
      <c r="A19" t="str">
        <f>L17</f>
        <v>NC right to environment safety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0.72827172827172826</v>
      </c>
      <c r="D21" s="1">
        <f>(O21+O22)/O26</f>
        <v>0.91983122362869196</v>
      </c>
      <c r="E21" s="1">
        <f>(P21+P22)/P26</f>
        <v>0.79538904899135443</v>
      </c>
      <c r="F21" s="1">
        <f>(Q21+Q22)/Q26</f>
        <v>0.54810495626822153</v>
      </c>
      <c r="G21" s="1">
        <f>(R21+R22)/R26</f>
        <v>0.63513513513513509</v>
      </c>
      <c r="H21" s="11"/>
      <c r="I21" s="11"/>
      <c r="L21" t="s">
        <v>6</v>
      </c>
      <c r="M21" t="s">
        <v>7</v>
      </c>
      <c r="N21">
        <v>444</v>
      </c>
      <c r="O21">
        <v>176</v>
      </c>
      <c r="P21">
        <v>154</v>
      </c>
      <c r="Q21">
        <v>86</v>
      </c>
      <c r="R21">
        <v>28</v>
      </c>
    </row>
    <row r="22" spans="1:18" x14ac:dyDescent="0.25">
      <c r="B22" s="7" t="s">
        <v>55</v>
      </c>
      <c r="C22" s="6">
        <f>(N23+N24)/N26</f>
        <v>0.14385614385614387</v>
      </c>
      <c r="D22" s="1">
        <f>(O23+O24)/O26</f>
        <v>1.2658227848101266E-2</v>
      </c>
      <c r="E22" s="1">
        <f>(P23+P24)/P26</f>
        <v>0.10086455331412104</v>
      </c>
      <c r="F22" s="1">
        <f>(Q23+Q24)/Q26</f>
        <v>0.28279883381924198</v>
      </c>
      <c r="G22" s="1">
        <f>(R23+R24)/R26</f>
        <v>0.12162162162162163</v>
      </c>
      <c r="H22" s="11"/>
      <c r="I22" s="11"/>
      <c r="M22" t="s">
        <v>8</v>
      </c>
      <c r="N22">
        <v>285</v>
      </c>
      <c r="O22">
        <v>42</v>
      </c>
      <c r="P22">
        <v>122</v>
      </c>
      <c r="Q22">
        <v>102</v>
      </c>
      <c r="R22">
        <v>19</v>
      </c>
    </row>
    <row r="23" spans="1:18" x14ac:dyDescent="0.25">
      <c r="B23" s="7" t="s">
        <v>11</v>
      </c>
      <c r="C23" s="6">
        <f>N25/N26</f>
        <v>0.12787212787212787</v>
      </c>
      <c r="D23" s="1">
        <f>O25/O26</f>
        <v>6.7510548523206745E-2</v>
      </c>
      <c r="E23" s="1">
        <f>P25/P26</f>
        <v>0.1037463976945245</v>
      </c>
      <c r="F23" s="1">
        <f>Q25/Q26</f>
        <v>0.16909620991253643</v>
      </c>
      <c r="G23" s="1">
        <f>R25/R26</f>
        <v>0.24324324324324326</v>
      </c>
      <c r="H23" s="11"/>
      <c r="I23" s="11"/>
      <c r="M23" t="s">
        <v>9</v>
      </c>
      <c r="N23">
        <v>75</v>
      </c>
      <c r="O23">
        <v>2</v>
      </c>
      <c r="P23">
        <v>17</v>
      </c>
      <c r="Q23">
        <v>52</v>
      </c>
      <c r="R23">
        <v>4</v>
      </c>
    </row>
    <row r="24" spans="1:18" x14ac:dyDescent="0.25">
      <c r="M24" t="s">
        <v>10</v>
      </c>
      <c r="N24">
        <v>69</v>
      </c>
      <c r="O24">
        <v>1</v>
      </c>
      <c r="P24">
        <v>18</v>
      </c>
      <c r="Q24">
        <v>45</v>
      </c>
      <c r="R24">
        <v>5</v>
      </c>
    </row>
    <row r="25" spans="1:18" x14ac:dyDescent="0.25">
      <c r="M25" t="s">
        <v>11</v>
      </c>
      <c r="N25">
        <v>128</v>
      </c>
      <c r="O25">
        <v>16</v>
      </c>
      <c r="P25">
        <v>36</v>
      </c>
      <c r="Q25">
        <v>58</v>
      </c>
      <c r="R25">
        <v>18</v>
      </c>
    </row>
    <row r="26" spans="1:18" x14ac:dyDescent="0.25">
      <c r="L26" t="s">
        <v>1</v>
      </c>
      <c r="N26">
        <v>1001</v>
      </c>
      <c r="O26">
        <v>237</v>
      </c>
      <c r="P26">
        <v>347</v>
      </c>
      <c r="Q26">
        <v>343</v>
      </c>
      <c r="R26">
        <v>74</v>
      </c>
    </row>
    <row r="32" spans="1:18" x14ac:dyDescent="0.25">
      <c r="L32" t="s">
        <v>17</v>
      </c>
    </row>
    <row r="33" spans="1:18" x14ac:dyDescent="0.25">
      <c r="L33" t="s">
        <v>0</v>
      </c>
    </row>
    <row r="34" spans="1:18" x14ac:dyDescent="0.25">
      <c r="A34" t="str">
        <f>L32</f>
        <v>NC right to environment safety * Race-Ethnicity Combined Crosstabulation</v>
      </c>
      <c r="N34" t="s">
        <v>1</v>
      </c>
      <c r="O34" t="s">
        <v>18</v>
      </c>
    </row>
    <row r="35" spans="1:18" s="2" customFormat="1" ht="60" x14ac:dyDescent="0.25">
      <c r="C35" s="3" t="s">
        <v>56</v>
      </c>
      <c r="D35" s="3" t="str">
        <f>O35</f>
        <v>White non-Hispanic</v>
      </c>
      <c r="E35" s="3" t="str">
        <f>P35</f>
        <v>Black non-Hispanic</v>
      </c>
      <c r="F35" s="3" t="str">
        <f>Q35</f>
        <v>Hispanic/Latino (any race)</v>
      </c>
      <c r="G35" s="3" t="str">
        <f>R35</f>
        <v>All other races</v>
      </c>
      <c r="H35" s="21"/>
      <c r="I35" s="21"/>
      <c r="O35" s="2" t="s">
        <v>19</v>
      </c>
      <c r="P35" s="2" t="s">
        <v>20</v>
      </c>
      <c r="Q35" s="2" t="s">
        <v>21</v>
      </c>
      <c r="R35" s="2" t="s">
        <v>22</v>
      </c>
    </row>
    <row r="36" spans="1:18" x14ac:dyDescent="0.25">
      <c r="B36" s="7" t="s">
        <v>54</v>
      </c>
      <c r="C36" s="1">
        <f>(N36+N37)/N41</f>
        <v>0.72799999999999998</v>
      </c>
      <c r="D36" s="1">
        <f>(O36+O37)/O41</f>
        <v>0.69254185692541859</v>
      </c>
      <c r="E36" s="1">
        <f>(P36+P37)/P41</f>
        <v>0.79146919431279616</v>
      </c>
      <c r="F36" s="1">
        <f>(Q36+Q37)/Q41</f>
        <v>0.81944444444444442</v>
      </c>
      <c r="G36" s="1">
        <f>(R36+R37)/R41</f>
        <v>0.78333333333333333</v>
      </c>
      <c r="H36" s="11"/>
      <c r="I36" s="11"/>
      <c r="L36" t="s">
        <v>6</v>
      </c>
      <c r="M36" t="s">
        <v>7</v>
      </c>
      <c r="N36">
        <v>443</v>
      </c>
      <c r="O36">
        <v>270</v>
      </c>
      <c r="P36">
        <v>112</v>
      </c>
      <c r="Q36">
        <v>28</v>
      </c>
      <c r="R36">
        <v>33</v>
      </c>
    </row>
    <row r="37" spans="1:18" x14ac:dyDescent="0.25">
      <c r="B37" s="7" t="s">
        <v>55</v>
      </c>
      <c r="C37" s="6">
        <f>(N38+N39)/N41</f>
        <v>0.14499999999999999</v>
      </c>
      <c r="D37" s="1">
        <f>(O38+O39)/O41</f>
        <v>0.15677321156773211</v>
      </c>
      <c r="E37" s="1">
        <f>(P38+P39)/P41</f>
        <v>0.10900473933649289</v>
      </c>
      <c r="F37" s="1">
        <f>(Q38+Q39)/Q41</f>
        <v>0.15277777777777779</v>
      </c>
      <c r="G37" s="1">
        <f>(R38+R39)/R41</f>
        <v>0.13333333333333333</v>
      </c>
      <c r="H37" s="11"/>
      <c r="I37" s="11"/>
      <c r="M37" t="s">
        <v>8</v>
      </c>
      <c r="N37">
        <v>285</v>
      </c>
      <c r="O37">
        <v>185</v>
      </c>
      <c r="P37">
        <v>55</v>
      </c>
      <c r="Q37">
        <v>31</v>
      </c>
      <c r="R37">
        <v>14</v>
      </c>
    </row>
    <row r="38" spans="1:18" x14ac:dyDescent="0.25">
      <c r="B38" s="7" t="s">
        <v>11</v>
      </c>
      <c r="C38" s="6">
        <f>N40/N41</f>
        <v>0.127</v>
      </c>
      <c r="D38" s="1">
        <f>O40/O41</f>
        <v>0.15068493150684931</v>
      </c>
      <c r="E38" s="1">
        <f>P40/P41</f>
        <v>9.9526066350710901E-2</v>
      </c>
      <c r="F38" s="1">
        <f>Q40/Q41</f>
        <v>2.7777777777777776E-2</v>
      </c>
      <c r="G38" s="1">
        <f>R40/R41</f>
        <v>8.3333333333333329E-2</v>
      </c>
      <c r="H38" s="11"/>
      <c r="I38" s="11"/>
      <c r="M38" t="s">
        <v>9</v>
      </c>
      <c r="N38">
        <v>75</v>
      </c>
      <c r="O38">
        <v>54</v>
      </c>
      <c r="P38">
        <v>9</v>
      </c>
      <c r="Q38">
        <v>8</v>
      </c>
      <c r="R38">
        <v>4</v>
      </c>
    </row>
    <row r="39" spans="1:18" x14ac:dyDescent="0.25">
      <c r="M39" t="s">
        <v>10</v>
      </c>
      <c r="N39">
        <v>70</v>
      </c>
      <c r="O39">
        <v>49</v>
      </c>
      <c r="P39">
        <v>14</v>
      </c>
      <c r="Q39">
        <v>3</v>
      </c>
      <c r="R39">
        <v>4</v>
      </c>
    </row>
    <row r="40" spans="1:18" x14ac:dyDescent="0.25">
      <c r="M40" t="s">
        <v>11</v>
      </c>
      <c r="N40">
        <v>127</v>
      </c>
      <c r="O40">
        <v>99</v>
      </c>
      <c r="P40">
        <v>21</v>
      </c>
      <c r="Q40">
        <v>2</v>
      </c>
      <c r="R40">
        <v>5</v>
      </c>
    </row>
    <row r="41" spans="1:18" x14ac:dyDescent="0.25">
      <c r="L41" t="s">
        <v>1</v>
      </c>
      <c r="N41">
        <v>1000</v>
      </c>
      <c r="O41">
        <v>657</v>
      </c>
      <c r="P41">
        <v>211</v>
      </c>
      <c r="Q41">
        <v>72</v>
      </c>
      <c r="R41">
        <v>60</v>
      </c>
    </row>
    <row r="47" spans="1:18" x14ac:dyDescent="0.25">
      <c r="L47" t="s">
        <v>23</v>
      </c>
    </row>
    <row r="48" spans="1:18" x14ac:dyDescent="0.25">
      <c r="L48" t="s">
        <v>0</v>
      </c>
    </row>
    <row r="49" spans="1:16" x14ac:dyDescent="0.25">
      <c r="A49" t="str">
        <f>L47</f>
        <v>NC right to environment safety * Gender Crosstabulation</v>
      </c>
      <c r="N49" t="s">
        <v>1</v>
      </c>
      <c r="O49" t="s">
        <v>24</v>
      </c>
    </row>
    <row r="50" spans="1:16" ht="20" x14ac:dyDescent="0.25">
      <c r="B50" s="2"/>
      <c r="C50" s="3" t="s">
        <v>56</v>
      </c>
      <c r="D50" s="3" t="str">
        <f>O50</f>
        <v>Male</v>
      </c>
      <c r="E50" s="3" t="str">
        <f>P50</f>
        <v>Female</v>
      </c>
      <c r="O50" t="s">
        <v>25</v>
      </c>
      <c r="P50" t="s">
        <v>26</v>
      </c>
    </row>
    <row r="51" spans="1:16" x14ac:dyDescent="0.25">
      <c r="B51" s="7" t="s">
        <v>54</v>
      </c>
      <c r="C51" s="1">
        <f>(N51+N52)/N56</f>
        <v>0.72854291417165673</v>
      </c>
      <c r="D51" s="1">
        <f>(O51+O52)/O56</f>
        <v>0.69665271966527198</v>
      </c>
      <c r="E51" s="1">
        <f>(P51+P52)/P56</f>
        <v>0.75763358778625955</v>
      </c>
      <c r="L51" t="s">
        <v>6</v>
      </c>
      <c r="M51" t="s">
        <v>7</v>
      </c>
      <c r="N51">
        <v>444</v>
      </c>
      <c r="O51">
        <v>200</v>
      </c>
      <c r="P51">
        <v>244</v>
      </c>
    </row>
    <row r="52" spans="1:16" x14ac:dyDescent="0.25">
      <c r="B52" s="7" t="s">
        <v>55</v>
      </c>
      <c r="C52" s="6">
        <f>(N53+N54)/N56</f>
        <v>0.1437125748502994</v>
      </c>
      <c r="D52" s="1">
        <f>(O53+O54)/O56</f>
        <v>0.1799163179916318</v>
      </c>
      <c r="E52" s="1">
        <f>(P53+P54)/P56</f>
        <v>0.11068702290076336</v>
      </c>
      <c r="M52" t="s">
        <v>8</v>
      </c>
      <c r="N52">
        <v>286</v>
      </c>
      <c r="O52">
        <v>133</v>
      </c>
      <c r="P52">
        <v>153</v>
      </c>
    </row>
    <row r="53" spans="1:16" x14ac:dyDescent="0.25">
      <c r="B53" s="7" t="s">
        <v>11</v>
      </c>
      <c r="C53" s="6">
        <f>N55/N56</f>
        <v>0.1277445109780439</v>
      </c>
      <c r="D53" s="1">
        <f>O55/O56</f>
        <v>0.12343096234309624</v>
      </c>
      <c r="E53" s="1">
        <f>P55/P56</f>
        <v>0.1316793893129771</v>
      </c>
      <c r="M53" t="s">
        <v>9</v>
      </c>
      <c r="N53">
        <v>75</v>
      </c>
      <c r="O53">
        <v>39</v>
      </c>
      <c r="P53">
        <v>36</v>
      </c>
    </row>
    <row r="54" spans="1:16" x14ac:dyDescent="0.25">
      <c r="M54" t="s">
        <v>10</v>
      </c>
      <c r="N54">
        <v>69</v>
      </c>
      <c r="O54">
        <v>47</v>
      </c>
      <c r="P54">
        <v>22</v>
      </c>
    </row>
    <row r="55" spans="1:16" x14ac:dyDescent="0.25">
      <c r="M55" t="s">
        <v>11</v>
      </c>
      <c r="N55">
        <v>128</v>
      </c>
      <c r="O55">
        <v>59</v>
      </c>
      <c r="P55">
        <v>69</v>
      </c>
    </row>
    <row r="56" spans="1:16" x14ac:dyDescent="0.25">
      <c r="L56" t="s">
        <v>1</v>
      </c>
      <c r="N56">
        <v>1002</v>
      </c>
      <c r="O56">
        <v>478</v>
      </c>
      <c r="P56">
        <v>524</v>
      </c>
    </row>
    <row r="62" spans="1:16" x14ac:dyDescent="0.25">
      <c r="L62" t="s">
        <v>27</v>
      </c>
    </row>
    <row r="63" spans="1:16" x14ac:dyDescent="0.25">
      <c r="L63" t="s">
        <v>0</v>
      </c>
    </row>
    <row r="64" spans="1:16" x14ac:dyDescent="0.25">
      <c r="A64" t="str">
        <f>L62</f>
        <v>NC right to environment safety * Collapsed Generation Cohorts Crosstabulation</v>
      </c>
      <c r="N64" t="s">
        <v>1</v>
      </c>
      <c r="O64" t="s">
        <v>28</v>
      </c>
    </row>
    <row r="65" spans="1:17" s="2" customFormat="1" ht="120" x14ac:dyDescent="0.25">
      <c r="C65" s="3" t="s">
        <v>56</v>
      </c>
      <c r="D65" s="3" t="str">
        <f>O65</f>
        <v>Silent &amp; Boomer Generation (born before 1965)</v>
      </c>
      <c r="E65" s="3" t="str">
        <f>P65</f>
        <v>Generation X (born 1965-1980)</v>
      </c>
      <c r="F65" s="3" t="str">
        <f>Q65</f>
        <v>Millennials &amp; Generation Z (born after 1980)</v>
      </c>
      <c r="O65" s="2" t="s">
        <v>29</v>
      </c>
      <c r="P65" s="2" t="s">
        <v>30</v>
      </c>
      <c r="Q65" s="2" t="s">
        <v>31</v>
      </c>
    </row>
    <row r="66" spans="1:17" x14ac:dyDescent="0.25">
      <c r="B66" s="7" t="s">
        <v>54</v>
      </c>
      <c r="C66" s="1">
        <f>(N66+N67)/N71</f>
        <v>0.72827172827172826</v>
      </c>
      <c r="D66" s="1">
        <f>(O66+O67)/O71</f>
        <v>0.67229729729729726</v>
      </c>
      <c r="E66" s="1">
        <f>(P66+P67)/P71</f>
        <v>0.66666666666666663</v>
      </c>
      <c r="F66" s="1">
        <f>(Q66+Q67)/Q71</f>
        <v>0.79911699779249445</v>
      </c>
      <c r="L66" t="s">
        <v>6</v>
      </c>
      <c r="M66" t="s">
        <v>7</v>
      </c>
      <c r="N66">
        <v>444</v>
      </c>
      <c r="O66">
        <v>114</v>
      </c>
      <c r="P66">
        <v>101</v>
      </c>
      <c r="Q66">
        <v>229</v>
      </c>
    </row>
    <row r="67" spans="1:17" x14ac:dyDescent="0.25">
      <c r="B67" s="7" t="s">
        <v>55</v>
      </c>
      <c r="C67" s="6">
        <f>(N68+N69)/N71</f>
        <v>0.14385614385614387</v>
      </c>
      <c r="D67" s="1">
        <f>(O68+O69)/O71</f>
        <v>0.20945945945945946</v>
      </c>
      <c r="E67" s="1">
        <f>(P68+P69)/P71</f>
        <v>0.18253968253968253</v>
      </c>
      <c r="F67" s="1">
        <f>(Q68+Q69)/Q71</f>
        <v>7.9470198675496692E-2</v>
      </c>
      <c r="M67" t="s">
        <v>8</v>
      </c>
      <c r="N67">
        <v>285</v>
      </c>
      <c r="O67">
        <v>85</v>
      </c>
      <c r="P67">
        <v>67</v>
      </c>
      <c r="Q67">
        <v>133</v>
      </c>
    </row>
    <row r="68" spans="1:17" x14ac:dyDescent="0.25">
      <c r="B68" s="7" t="s">
        <v>11</v>
      </c>
      <c r="C68" s="6">
        <f>N70/N71</f>
        <v>0.12787212787212787</v>
      </c>
      <c r="D68" s="1">
        <f>O70/O71</f>
        <v>0.11824324324324324</v>
      </c>
      <c r="E68" s="1">
        <f>P70/P71</f>
        <v>0.15079365079365079</v>
      </c>
      <c r="F68" s="1">
        <f>Q70/Q71</f>
        <v>0.12141280353200883</v>
      </c>
      <c r="M68" t="s">
        <v>9</v>
      </c>
      <c r="N68">
        <v>75</v>
      </c>
      <c r="O68">
        <v>31</v>
      </c>
      <c r="P68">
        <v>21</v>
      </c>
      <c r="Q68">
        <v>23</v>
      </c>
    </row>
    <row r="69" spans="1:17" x14ac:dyDescent="0.25">
      <c r="M69" t="s">
        <v>10</v>
      </c>
      <c r="N69">
        <v>69</v>
      </c>
      <c r="O69">
        <v>31</v>
      </c>
      <c r="P69">
        <v>25</v>
      </c>
      <c r="Q69">
        <v>13</v>
      </c>
    </row>
    <row r="70" spans="1:17" x14ac:dyDescent="0.25">
      <c r="M70" t="s">
        <v>11</v>
      </c>
      <c r="N70">
        <v>128</v>
      </c>
      <c r="O70">
        <v>35</v>
      </c>
      <c r="P70">
        <v>38</v>
      </c>
      <c r="Q70">
        <v>55</v>
      </c>
    </row>
    <row r="71" spans="1:17" x14ac:dyDescent="0.25">
      <c r="L71" t="s">
        <v>1</v>
      </c>
      <c r="N71">
        <v>1001</v>
      </c>
      <c r="O71">
        <v>296</v>
      </c>
      <c r="P71">
        <v>252</v>
      </c>
      <c r="Q71">
        <v>453</v>
      </c>
    </row>
    <row r="77" spans="1:17" x14ac:dyDescent="0.25">
      <c r="L77" t="s">
        <v>32</v>
      </c>
    </row>
    <row r="78" spans="1:17" x14ac:dyDescent="0.25">
      <c r="L78" t="s">
        <v>0</v>
      </c>
    </row>
    <row r="79" spans="1:17" x14ac:dyDescent="0.25">
      <c r="A79" t="str">
        <f>L77</f>
        <v>NC right to environment safety * Collapsed Education Status Crosstabulation</v>
      </c>
      <c r="N79" t="s">
        <v>1</v>
      </c>
      <c r="O79" t="s">
        <v>33</v>
      </c>
    </row>
    <row r="80" spans="1:17"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0.72972972972972971</v>
      </c>
      <c r="D81" s="1">
        <f>(O81+O82)/O86</f>
        <v>0.73599999999999999</v>
      </c>
      <c r="E81" s="1">
        <f>(P81+P82)/P86</f>
        <v>0.72</v>
      </c>
      <c r="F81" s="1">
        <f>(Q81+Q82)/Q86</f>
        <v>0.73148148148148151</v>
      </c>
      <c r="L81" t="s">
        <v>6</v>
      </c>
      <c r="M81" t="s">
        <v>7</v>
      </c>
      <c r="N81">
        <v>444</v>
      </c>
      <c r="O81">
        <v>160</v>
      </c>
      <c r="P81">
        <v>130</v>
      </c>
      <c r="Q81">
        <v>154</v>
      </c>
    </row>
    <row r="82" spans="1:18" x14ac:dyDescent="0.25">
      <c r="B82" s="7" t="s">
        <v>55</v>
      </c>
      <c r="C82" s="6">
        <f>(N83+N84)/N86</f>
        <v>0.14314314314314314</v>
      </c>
      <c r="D82" s="1">
        <f>(O83+O84)/O86</f>
        <v>0.128</v>
      </c>
      <c r="E82" s="1">
        <f>(P83+P84)/P86</f>
        <v>0.13333333333333333</v>
      </c>
      <c r="F82" s="1">
        <f>(Q83+Q84)/Q86</f>
        <v>0.16975308641975309</v>
      </c>
      <c r="M82" t="s">
        <v>8</v>
      </c>
      <c r="N82">
        <v>285</v>
      </c>
      <c r="O82">
        <v>116</v>
      </c>
      <c r="P82">
        <v>86</v>
      </c>
      <c r="Q82">
        <v>83</v>
      </c>
    </row>
    <row r="83" spans="1:18" x14ac:dyDescent="0.25">
      <c r="B83" s="7" t="s">
        <v>11</v>
      </c>
      <c r="C83" s="6">
        <f>N85/N86</f>
        <v>0.12712712712712712</v>
      </c>
      <c r="D83" s="1">
        <f>O85/O86</f>
        <v>0.13600000000000001</v>
      </c>
      <c r="E83" s="1">
        <f>P85/P86</f>
        <v>0.14666666666666667</v>
      </c>
      <c r="F83" s="1">
        <f>Q85/Q86</f>
        <v>9.8765432098765427E-2</v>
      </c>
      <c r="M83" t="s">
        <v>9</v>
      </c>
      <c r="N83">
        <v>74</v>
      </c>
      <c r="O83">
        <v>27</v>
      </c>
      <c r="P83">
        <v>18</v>
      </c>
      <c r="Q83">
        <v>29</v>
      </c>
    </row>
    <row r="84" spans="1:18" x14ac:dyDescent="0.25">
      <c r="M84" t="s">
        <v>10</v>
      </c>
      <c r="N84">
        <v>69</v>
      </c>
      <c r="O84">
        <v>21</v>
      </c>
      <c r="P84">
        <v>22</v>
      </c>
      <c r="Q84">
        <v>26</v>
      </c>
    </row>
    <row r="85" spans="1:18" x14ac:dyDescent="0.25">
      <c r="M85" t="s">
        <v>11</v>
      </c>
      <c r="N85">
        <v>127</v>
      </c>
      <c r="O85">
        <v>51</v>
      </c>
      <c r="P85">
        <v>44</v>
      </c>
      <c r="Q85">
        <v>32</v>
      </c>
    </row>
    <row r="86" spans="1:18" x14ac:dyDescent="0.25">
      <c r="L86" t="s">
        <v>1</v>
      </c>
      <c r="N86">
        <v>999</v>
      </c>
      <c r="O86">
        <v>375</v>
      </c>
      <c r="P86">
        <v>300</v>
      </c>
      <c r="Q86">
        <v>324</v>
      </c>
    </row>
    <row r="92" spans="1:18" x14ac:dyDescent="0.25">
      <c r="L92" t="s">
        <v>37</v>
      </c>
    </row>
    <row r="93" spans="1:18" x14ac:dyDescent="0.25">
      <c r="L93" t="s">
        <v>0</v>
      </c>
    </row>
    <row r="94" spans="1:18" x14ac:dyDescent="0.25">
      <c r="A94" t="str">
        <f>L92</f>
        <v>NC right to environment safety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0.73</v>
      </c>
      <c r="D96" s="1">
        <f>(O96+O97)/O101</f>
        <v>0.75244299674267101</v>
      </c>
      <c r="E96" s="1">
        <f>(P96+P97)/P101</f>
        <v>0.70588235294117652</v>
      </c>
      <c r="F96" s="1">
        <f>(Q96+Q97)/Q101</f>
        <v>0.72243346007604559</v>
      </c>
      <c r="G96" s="1">
        <f>(R96+R97)/R101</f>
        <v>0.7371428571428571</v>
      </c>
      <c r="H96" s="11"/>
      <c r="I96" s="11"/>
      <c r="L96" t="s">
        <v>6</v>
      </c>
      <c r="M96" t="s">
        <v>7</v>
      </c>
      <c r="N96">
        <v>444</v>
      </c>
      <c r="O96">
        <v>148</v>
      </c>
      <c r="P96">
        <v>118</v>
      </c>
      <c r="Q96">
        <v>100</v>
      </c>
      <c r="R96">
        <v>78</v>
      </c>
    </row>
    <row r="97" spans="1:18" x14ac:dyDescent="0.25">
      <c r="B97" s="7" t="s">
        <v>55</v>
      </c>
      <c r="C97" s="6">
        <f>(N98+N99)/N101</f>
        <v>0.14299999999999999</v>
      </c>
      <c r="D97" s="1">
        <f>(O98+O99)/O101</f>
        <v>0.10097719869706841</v>
      </c>
      <c r="E97" s="1">
        <f>(P98+P99)/P101</f>
        <v>0.1803921568627451</v>
      </c>
      <c r="F97" s="1">
        <f>(Q98+Q99)/Q101</f>
        <v>0.1634980988593156</v>
      </c>
      <c r="G97" s="1">
        <f>(R98+R99)/R101</f>
        <v>0.13142857142857142</v>
      </c>
      <c r="H97" s="11"/>
      <c r="I97" s="11"/>
      <c r="M97" t="s">
        <v>8</v>
      </c>
      <c r="N97">
        <v>286</v>
      </c>
      <c r="O97">
        <v>83</v>
      </c>
      <c r="P97">
        <v>62</v>
      </c>
      <c r="Q97">
        <v>90</v>
      </c>
      <c r="R97">
        <v>51</v>
      </c>
    </row>
    <row r="98" spans="1:18" x14ac:dyDescent="0.25">
      <c r="B98" s="7" t="s">
        <v>11</v>
      </c>
      <c r="C98" s="6">
        <f>N100/N101</f>
        <v>0.127</v>
      </c>
      <c r="D98" s="1">
        <f>O100/O101</f>
        <v>0.1465798045602606</v>
      </c>
      <c r="E98" s="1">
        <f>P100/P101</f>
        <v>0.11372549019607843</v>
      </c>
      <c r="F98" s="1">
        <f>Q100/Q101</f>
        <v>0.11406844106463879</v>
      </c>
      <c r="G98" s="1">
        <f>R100/R101</f>
        <v>0.13142857142857142</v>
      </c>
      <c r="H98" s="11"/>
      <c r="I98" s="11"/>
      <c r="M98" t="s">
        <v>9</v>
      </c>
      <c r="N98">
        <v>74</v>
      </c>
      <c r="O98">
        <v>14</v>
      </c>
      <c r="P98">
        <v>24</v>
      </c>
      <c r="Q98">
        <v>23</v>
      </c>
      <c r="R98">
        <v>13</v>
      </c>
    </row>
    <row r="99" spans="1:18" x14ac:dyDescent="0.25">
      <c r="M99" t="s">
        <v>10</v>
      </c>
      <c r="N99">
        <v>69</v>
      </c>
      <c r="O99">
        <v>17</v>
      </c>
      <c r="P99">
        <v>22</v>
      </c>
      <c r="Q99">
        <v>20</v>
      </c>
      <c r="R99">
        <v>10</v>
      </c>
    </row>
    <row r="100" spans="1:18" x14ac:dyDescent="0.25">
      <c r="M100" t="s">
        <v>11</v>
      </c>
      <c r="N100">
        <v>127</v>
      </c>
      <c r="O100">
        <v>45</v>
      </c>
      <c r="P100">
        <v>29</v>
      </c>
      <c r="Q100">
        <v>30</v>
      </c>
      <c r="R100">
        <v>23</v>
      </c>
    </row>
    <row r="101" spans="1:18" x14ac:dyDescent="0.25">
      <c r="L101" t="s">
        <v>1</v>
      </c>
      <c r="N101">
        <v>1000</v>
      </c>
      <c r="O101">
        <v>307</v>
      </c>
      <c r="P101">
        <v>255</v>
      </c>
      <c r="Q101">
        <v>263</v>
      </c>
      <c r="R101">
        <v>175</v>
      </c>
    </row>
    <row r="107" spans="1:18" x14ac:dyDescent="0.25">
      <c r="L107" t="s">
        <v>43</v>
      </c>
    </row>
    <row r="108" spans="1:18" x14ac:dyDescent="0.25">
      <c r="L108" t="s">
        <v>0</v>
      </c>
    </row>
    <row r="109" spans="1:18" x14ac:dyDescent="0.25">
      <c r="A109" t="str">
        <f>L107</f>
        <v>NC right to environment safety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0.72872872872872874</v>
      </c>
      <c r="D111" s="1">
        <f>(O111+O112)/O116</f>
        <v>0.69976905311778292</v>
      </c>
      <c r="E111" s="1">
        <f>(P111+P112)/P116</f>
        <v>0.75898520084566601</v>
      </c>
      <c r="F111" s="1">
        <f>(Q111+Q112)/Q116</f>
        <v>0.70967741935483875</v>
      </c>
      <c r="L111" t="s">
        <v>6</v>
      </c>
      <c r="M111" t="s">
        <v>7</v>
      </c>
      <c r="N111">
        <v>443</v>
      </c>
      <c r="O111">
        <v>217</v>
      </c>
      <c r="P111">
        <v>193</v>
      </c>
      <c r="Q111">
        <v>33</v>
      </c>
    </row>
    <row r="112" spans="1:18" x14ac:dyDescent="0.25">
      <c r="B112" s="7" t="s">
        <v>55</v>
      </c>
      <c r="C112" s="6">
        <f>(N113+N114)/N116</f>
        <v>0.14414414414414414</v>
      </c>
      <c r="D112" s="1">
        <f>(O113+O114)/O116</f>
        <v>0.19399538106235567</v>
      </c>
      <c r="E112" s="1">
        <f>(P113+P114)/P116</f>
        <v>0.10993657505285412</v>
      </c>
      <c r="F112" s="1">
        <f>(Q113+Q114)/Q116</f>
        <v>8.6021505376344093E-2</v>
      </c>
      <c r="M112" t="s">
        <v>8</v>
      </c>
      <c r="N112">
        <v>285</v>
      </c>
      <c r="O112">
        <v>86</v>
      </c>
      <c r="P112">
        <v>166</v>
      </c>
      <c r="Q112">
        <v>33</v>
      </c>
    </row>
    <row r="113" spans="1:18" x14ac:dyDescent="0.25">
      <c r="B113" s="7" t="s">
        <v>11</v>
      </c>
      <c r="C113" s="6">
        <f>N115/N116</f>
        <v>0.12712712712712712</v>
      </c>
      <c r="D113" s="1">
        <f>O115/O116</f>
        <v>0.10623556581986143</v>
      </c>
      <c r="E113" s="1">
        <f>P115/P116</f>
        <v>0.13107822410147993</v>
      </c>
      <c r="F113" s="1">
        <f>Q115/Q116</f>
        <v>0.20430107526881722</v>
      </c>
      <c r="M113" t="s">
        <v>9</v>
      </c>
      <c r="N113">
        <v>75</v>
      </c>
      <c r="O113">
        <v>42</v>
      </c>
      <c r="P113">
        <v>30</v>
      </c>
      <c r="Q113">
        <v>3</v>
      </c>
    </row>
    <row r="114" spans="1:18" x14ac:dyDescent="0.25">
      <c r="M114" t="s">
        <v>10</v>
      </c>
      <c r="N114">
        <v>69</v>
      </c>
      <c r="O114">
        <v>42</v>
      </c>
      <c r="P114">
        <v>22</v>
      </c>
      <c r="Q114">
        <v>5</v>
      </c>
    </row>
    <row r="115" spans="1:18" x14ac:dyDescent="0.25">
      <c r="M115" t="s">
        <v>11</v>
      </c>
      <c r="N115">
        <v>127</v>
      </c>
      <c r="O115">
        <v>46</v>
      </c>
      <c r="P115">
        <v>62</v>
      </c>
      <c r="Q115">
        <v>19</v>
      </c>
    </row>
    <row r="116" spans="1:18" x14ac:dyDescent="0.25">
      <c r="L116" t="s">
        <v>1</v>
      </c>
      <c r="N116">
        <v>999</v>
      </c>
      <c r="O116">
        <v>433</v>
      </c>
      <c r="P116">
        <v>473</v>
      </c>
      <c r="Q116">
        <v>93</v>
      </c>
    </row>
    <row r="122" spans="1:18" x14ac:dyDescent="0.25">
      <c r="L122" t="s">
        <v>48</v>
      </c>
    </row>
    <row r="123" spans="1:18" x14ac:dyDescent="0.25">
      <c r="L123" t="s">
        <v>0</v>
      </c>
    </row>
    <row r="124" spans="1:18" x14ac:dyDescent="0.25">
      <c r="A124" t="str">
        <f>L122</f>
        <v>NC right to environment safety * Presidential Vote Choice in 2024 (Collapsed) Crosstabulation</v>
      </c>
      <c r="N124" t="s">
        <v>1</v>
      </c>
      <c r="O124" t="s">
        <v>49</v>
      </c>
    </row>
    <row r="125" spans="1:18" s="2" customFormat="1" ht="100" x14ac:dyDescent="0.25">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O125" s="2" t="s">
        <v>50</v>
      </c>
      <c r="P125" s="2" t="s">
        <v>51</v>
      </c>
      <c r="Q125" s="2" t="s">
        <v>52</v>
      </c>
      <c r="R125" s="2" t="s">
        <v>53</v>
      </c>
    </row>
    <row r="126" spans="1:18" x14ac:dyDescent="0.25">
      <c r="B126" s="7" t="s">
        <v>54</v>
      </c>
      <c r="C126" s="1">
        <f>(N126+N127)/N131</f>
        <v>0.72827172827172826</v>
      </c>
      <c r="D126" s="1">
        <f>(O126+O127)/O131</f>
        <v>0.89973614775725597</v>
      </c>
      <c r="E126" s="1">
        <f>(P126+P127)/P131</f>
        <v>0.55639097744360899</v>
      </c>
      <c r="F126" s="1">
        <f>(Q126+Q127)/Q131</f>
        <v>0.8571428571428571</v>
      </c>
      <c r="G126" s="1">
        <f>(R126+R127)/R131</f>
        <v>0.7407407407407407</v>
      </c>
      <c r="H126" s="11"/>
      <c r="I126" s="11"/>
      <c r="L126" t="s">
        <v>6</v>
      </c>
      <c r="M126" t="s">
        <v>7</v>
      </c>
      <c r="N126">
        <v>444</v>
      </c>
      <c r="O126">
        <v>260</v>
      </c>
      <c r="P126">
        <v>100</v>
      </c>
      <c r="Q126">
        <v>5</v>
      </c>
      <c r="R126">
        <v>79</v>
      </c>
    </row>
    <row r="127" spans="1:18" x14ac:dyDescent="0.25">
      <c r="B127" s="7" t="s">
        <v>55</v>
      </c>
      <c r="C127" s="6">
        <f>(N128+N129)/N131</f>
        <v>0.14385614385614387</v>
      </c>
      <c r="D127" s="1">
        <f>(O128+O129)/O131</f>
        <v>3.1662269129287601E-2</v>
      </c>
      <c r="E127" s="1">
        <f>(P128+P129)/P131</f>
        <v>0.2781954887218045</v>
      </c>
      <c r="F127" s="1">
        <f>(Q128+Q129)/Q131</f>
        <v>0.14285714285714285</v>
      </c>
      <c r="G127" s="1">
        <f>(R128+R129)/R131</f>
        <v>9.2592592592592587E-2</v>
      </c>
      <c r="H127" s="11"/>
      <c r="I127" s="11"/>
      <c r="M127" t="s">
        <v>8</v>
      </c>
      <c r="N127">
        <v>285</v>
      </c>
      <c r="O127">
        <v>81</v>
      </c>
      <c r="P127">
        <v>122</v>
      </c>
      <c r="Q127">
        <v>1</v>
      </c>
      <c r="R127">
        <v>81</v>
      </c>
    </row>
    <row r="128" spans="1:18" x14ac:dyDescent="0.25">
      <c r="B128" s="7" t="s">
        <v>11</v>
      </c>
      <c r="C128" s="6">
        <f>N130/N131</f>
        <v>0.12787212787212787</v>
      </c>
      <c r="D128" s="1">
        <f>O130/O131</f>
        <v>6.860158311345646E-2</v>
      </c>
      <c r="E128" s="1">
        <f>P130/P131</f>
        <v>0.16541353383458646</v>
      </c>
      <c r="F128" s="1">
        <f>Q130/Q131</f>
        <v>0</v>
      </c>
      <c r="G128" s="1">
        <f>R130/R131</f>
        <v>0.16666666666666666</v>
      </c>
      <c r="H128" s="11"/>
      <c r="I128" s="11"/>
      <c r="M128" t="s">
        <v>9</v>
      </c>
      <c r="N128">
        <v>75</v>
      </c>
      <c r="O128">
        <v>8</v>
      </c>
      <c r="P128">
        <v>56</v>
      </c>
      <c r="Q128">
        <v>1</v>
      </c>
      <c r="R128">
        <v>10</v>
      </c>
    </row>
    <row r="129" spans="12:18" x14ac:dyDescent="0.25">
      <c r="M129" t="s">
        <v>10</v>
      </c>
      <c r="N129">
        <v>69</v>
      </c>
      <c r="O129">
        <v>4</v>
      </c>
      <c r="P129">
        <v>55</v>
      </c>
      <c r="Q129">
        <v>0</v>
      </c>
      <c r="R129">
        <v>10</v>
      </c>
    </row>
    <row r="130" spans="12:18" x14ac:dyDescent="0.25">
      <c r="M130" t="s">
        <v>11</v>
      </c>
      <c r="N130">
        <v>128</v>
      </c>
      <c r="O130">
        <v>26</v>
      </c>
      <c r="P130">
        <v>66</v>
      </c>
      <c r="Q130">
        <v>0</v>
      </c>
      <c r="R130">
        <v>36</v>
      </c>
    </row>
    <row r="131" spans="12:18" x14ac:dyDescent="0.25">
      <c r="L131" t="s">
        <v>1</v>
      </c>
      <c r="N131">
        <v>1001</v>
      </c>
      <c r="O131">
        <v>379</v>
      </c>
      <c r="P131">
        <v>399</v>
      </c>
      <c r="Q131">
        <v>7</v>
      </c>
      <c r="R131">
        <v>216</v>
      </c>
    </row>
  </sheetData>
  <mergeCells count="1">
    <mergeCell ref="A1:G3"/>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4686-38B6-0543-9715-E1BF2615D99B}">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15" t="s">
        <v>207</v>
      </c>
      <c r="B1" s="15"/>
      <c r="C1" s="15"/>
      <c r="D1" s="15"/>
      <c r="E1" s="15"/>
      <c r="F1" s="15"/>
      <c r="G1" s="15"/>
      <c r="H1" s="10"/>
      <c r="I1" s="10"/>
    </row>
    <row r="2" spans="1:28" x14ac:dyDescent="0.25">
      <c r="A2" s="15"/>
      <c r="B2" s="15"/>
      <c r="C2" s="15"/>
      <c r="D2" s="15"/>
      <c r="E2" s="15"/>
      <c r="F2" s="15"/>
      <c r="G2" s="15"/>
      <c r="H2" s="10"/>
      <c r="I2" s="10"/>
    </row>
    <row r="3" spans="1:28" x14ac:dyDescent="0.25">
      <c r="L3" t="s">
        <v>181</v>
      </c>
    </row>
    <row r="4" spans="1:28" x14ac:dyDescent="0.25">
      <c r="L4" t="s">
        <v>0</v>
      </c>
      <c r="X4" s="17"/>
      <c r="Y4" s="17"/>
      <c r="Z4" s="17"/>
      <c r="AA4" s="17"/>
      <c r="AB4" s="17"/>
    </row>
    <row r="5" spans="1:28" s="2" customFormat="1" x14ac:dyDescent="0.25">
      <c r="A5" t="str">
        <f>L3</f>
        <v>Photo ID voting changes support * Initial Partisan Self-Identification Crosstabulation</v>
      </c>
      <c r="B5"/>
      <c r="C5"/>
      <c r="D5"/>
      <c r="E5"/>
      <c r="F5"/>
      <c r="G5"/>
      <c r="H5"/>
      <c r="I5"/>
      <c r="J5"/>
      <c r="K5"/>
      <c r="L5"/>
      <c r="M5"/>
      <c r="N5" t="s">
        <v>1</v>
      </c>
      <c r="O5" t="s">
        <v>171</v>
      </c>
      <c r="P5"/>
      <c r="Q5"/>
      <c r="R5"/>
      <c r="S5"/>
      <c r="T5"/>
      <c r="X5" s="20"/>
      <c r="Y5" s="20"/>
      <c r="Z5" s="20"/>
      <c r="AA5" s="20"/>
      <c r="AB5" s="20"/>
    </row>
    <row r="6" spans="1:28" ht="140" x14ac:dyDescent="0.25">
      <c r="A6" s="2"/>
      <c r="B6" s="2"/>
      <c r="C6" s="3" t="s">
        <v>56</v>
      </c>
      <c r="D6" s="3" t="str">
        <f>O6</f>
        <v>Democratic Self-ID (initial)</v>
      </c>
      <c r="E6" s="3" t="str">
        <f>P6</f>
        <v>Independent Self-ID (initial)</v>
      </c>
      <c r="F6" s="3" t="str">
        <f>Q6</f>
        <v>Republican Self-ID (initial)</v>
      </c>
      <c r="G6" s="3" t="str">
        <f>R6</f>
        <v>All others/not sure</v>
      </c>
      <c r="H6" s="24" t="s">
        <v>211</v>
      </c>
      <c r="I6" s="21"/>
      <c r="J6" s="2"/>
      <c r="K6" s="2"/>
      <c r="L6" s="2"/>
      <c r="M6" s="2"/>
      <c r="N6" s="2"/>
      <c r="O6" s="2" t="s">
        <v>2</v>
      </c>
      <c r="P6" s="2" t="s">
        <v>3</v>
      </c>
      <c r="Q6" s="2" t="s">
        <v>4</v>
      </c>
      <c r="R6" s="2" t="s">
        <v>5</v>
      </c>
      <c r="S6" s="2"/>
      <c r="T6" s="2"/>
      <c r="X6" s="17"/>
      <c r="Y6" s="18"/>
      <c r="Z6" s="18"/>
      <c r="AA6" s="18"/>
      <c r="AB6" s="18"/>
    </row>
    <row r="7" spans="1:28" x14ac:dyDescent="0.25">
      <c r="B7" s="7" t="s">
        <v>54</v>
      </c>
      <c r="C7" s="1">
        <f>(N7+N8)/N12</f>
        <v>0.66900000000000004</v>
      </c>
      <c r="D7" s="1">
        <f>(O7+O8)/O12</f>
        <v>0.51757188498402551</v>
      </c>
      <c r="E7" s="1">
        <f>(P7+P8)/P12</f>
        <v>0.57718120805369133</v>
      </c>
      <c r="F7" s="1">
        <f>(Q7+Q8)/Q12</f>
        <v>0.91139240506329111</v>
      </c>
      <c r="G7" s="1">
        <f>(R7+R8)/R12</f>
        <v>0.64383561643835618</v>
      </c>
      <c r="H7" s="25">
        <f>D7-F7</f>
        <v>-0.3938205200792656</v>
      </c>
      <c r="I7" s="11"/>
      <c r="L7" t="s">
        <v>143</v>
      </c>
      <c r="M7" t="s">
        <v>7</v>
      </c>
      <c r="N7">
        <v>452</v>
      </c>
      <c r="O7">
        <v>82</v>
      </c>
      <c r="P7">
        <v>121</v>
      </c>
      <c r="Q7">
        <v>218</v>
      </c>
      <c r="R7">
        <v>31</v>
      </c>
      <c r="X7" s="17"/>
      <c r="Y7" s="19"/>
      <c r="Z7" s="19"/>
      <c r="AA7" s="19"/>
      <c r="AB7" s="19"/>
    </row>
    <row r="8" spans="1:28" x14ac:dyDescent="0.25">
      <c r="B8" s="7" t="s">
        <v>55</v>
      </c>
      <c r="C8" s="6">
        <f>(N9+N10)/N12</f>
        <v>0.22</v>
      </c>
      <c r="D8" s="1">
        <f>(O9+O10)/O12</f>
        <v>0.38977635782747605</v>
      </c>
      <c r="E8" s="1">
        <f>(P9+P10)/P12</f>
        <v>0.25838926174496646</v>
      </c>
      <c r="F8" s="1">
        <f>(Q9+Q10)/Q12</f>
        <v>2.5316455696202531E-2</v>
      </c>
      <c r="G8" s="1">
        <f>(R9+R10)/R12</f>
        <v>0.17808219178082191</v>
      </c>
      <c r="H8" s="11"/>
      <c r="I8" s="11"/>
      <c r="M8" t="s">
        <v>8</v>
      </c>
      <c r="N8">
        <v>217</v>
      </c>
      <c r="O8">
        <v>80</v>
      </c>
      <c r="P8">
        <v>51</v>
      </c>
      <c r="Q8">
        <v>70</v>
      </c>
      <c r="R8">
        <v>16</v>
      </c>
      <c r="X8" s="17"/>
      <c r="Y8" s="19"/>
      <c r="Z8" s="19"/>
      <c r="AA8" s="19"/>
      <c r="AB8" s="19"/>
    </row>
    <row r="9" spans="1:28" x14ac:dyDescent="0.25">
      <c r="B9" s="7" t="s">
        <v>11</v>
      </c>
      <c r="C9" s="6">
        <f>N11/N12</f>
        <v>0.111</v>
      </c>
      <c r="D9" s="1">
        <f>O11/O12</f>
        <v>9.2651757188498399E-2</v>
      </c>
      <c r="E9" s="1">
        <f>P11/P12</f>
        <v>0.16442953020134229</v>
      </c>
      <c r="F9" s="1">
        <f>Q11/Q12</f>
        <v>6.3291139240506333E-2</v>
      </c>
      <c r="G9" s="1">
        <f>R11/R12</f>
        <v>0.17808219178082191</v>
      </c>
      <c r="H9" s="11"/>
      <c r="I9" s="11"/>
      <c r="M9" t="s">
        <v>9</v>
      </c>
      <c r="N9">
        <v>110</v>
      </c>
      <c r="O9">
        <v>54</v>
      </c>
      <c r="P9">
        <v>46</v>
      </c>
      <c r="Q9">
        <v>4</v>
      </c>
      <c r="R9">
        <v>6</v>
      </c>
      <c r="X9" s="17"/>
      <c r="Y9" s="19"/>
      <c r="Z9" s="19"/>
      <c r="AA9" s="19"/>
      <c r="AB9" s="19"/>
    </row>
    <row r="10" spans="1:28" x14ac:dyDescent="0.25">
      <c r="M10" t="s">
        <v>10</v>
      </c>
      <c r="N10">
        <v>110</v>
      </c>
      <c r="O10">
        <v>68</v>
      </c>
      <c r="P10">
        <v>31</v>
      </c>
      <c r="Q10">
        <v>4</v>
      </c>
      <c r="R10">
        <v>7</v>
      </c>
      <c r="X10" s="17"/>
      <c r="Y10" s="17"/>
      <c r="Z10" s="17"/>
      <c r="AA10" s="17"/>
      <c r="AB10" s="17"/>
    </row>
    <row r="11" spans="1:28" x14ac:dyDescent="0.25">
      <c r="M11" t="s">
        <v>11</v>
      </c>
      <c r="N11">
        <v>111</v>
      </c>
      <c r="O11">
        <v>29</v>
      </c>
      <c r="P11">
        <v>49</v>
      </c>
      <c r="Q11">
        <v>20</v>
      </c>
      <c r="R11">
        <v>13</v>
      </c>
    </row>
    <row r="12" spans="1:28" x14ac:dyDescent="0.25">
      <c r="L12" t="s">
        <v>1</v>
      </c>
      <c r="N12">
        <v>1000</v>
      </c>
      <c r="O12">
        <v>313</v>
      </c>
      <c r="P12">
        <v>298</v>
      </c>
      <c r="Q12">
        <v>316</v>
      </c>
      <c r="R12">
        <v>73</v>
      </c>
    </row>
    <row r="17" spans="1:18" x14ac:dyDescent="0.25">
      <c r="L17" t="s">
        <v>144</v>
      </c>
    </row>
    <row r="18" spans="1:18" x14ac:dyDescent="0.25">
      <c r="L18" t="s">
        <v>0</v>
      </c>
    </row>
    <row r="19" spans="1:18" x14ac:dyDescent="0.25">
      <c r="A19" t="str">
        <f>L17</f>
        <v>Photo ID voting changes support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0.66766467065868262</v>
      </c>
      <c r="D21" s="1">
        <f>(O21+O22)/O26</f>
        <v>0.36708860759493672</v>
      </c>
      <c r="E21" s="1">
        <f>(P21+P22)/P26</f>
        <v>0.68011527377521619</v>
      </c>
      <c r="F21" s="1">
        <f>(Q21+Q22)/Q26</f>
        <v>0.89534883720930236</v>
      </c>
      <c r="G21" s="1">
        <f>(R21+R22)/R26</f>
        <v>0.51351351351351349</v>
      </c>
      <c r="H21" s="11"/>
      <c r="I21" s="11"/>
      <c r="L21" t="s">
        <v>143</v>
      </c>
      <c r="M21" t="s">
        <v>7</v>
      </c>
      <c r="N21">
        <v>452</v>
      </c>
      <c r="O21">
        <v>45</v>
      </c>
      <c r="P21">
        <v>136</v>
      </c>
      <c r="Q21">
        <v>245</v>
      </c>
      <c r="R21">
        <v>26</v>
      </c>
    </row>
    <row r="22" spans="1:18" x14ac:dyDescent="0.25">
      <c r="B22" s="7" t="s">
        <v>55</v>
      </c>
      <c r="C22" s="6">
        <f>(N23+N24)/N26</f>
        <v>0.22155688622754491</v>
      </c>
      <c r="D22" s="1">
        <f>(O23+O24)/O26</f>
        <v>0.54008438818565396</v>
      </c>
      <c r="E22" s="1">
        <f>(P23+P24)/P26</f>
        <v>0.16714697406340057</v>
      </c>
      <c r="F22" s="1">
        <f>(Q23+Q24)/Q26</f>
        <v>5.8139534883720929E-2</v>
      </c>
      <c r="G22" s="1">
        <f>(R23+R24)/R26</f>
        <v>0.21621621621621623</v>
      </c>
      <c r="H22" s="11"/>
      <c r="I22" s="11"/>
      <c r="M22" t="s">
        <v>8</v>
      </c>
      <c r="N22">
        <v>217</v>
      </c>
      <c r="O22">
        <v>42</v>
      </c>
      <c r="P22">
        <v>100</v>
      </c>
      <c r="Q22">
        <v>63</v>
      </c>
      <c r="R22">
        <v>12</v>
      </c>
    </row>
    <row r="23" spans="1:18" x14ac:dyDescent="0.25">
      <c r="B23" s="7" t="s">
        <v>11</v>
      </c>
      <c r="C23" s="6">
        <f>N25/N26</f>
        <v>0.11077844311377245</v>
      </c>
      <c r="D23" s="1">
        <f>O25/O26</f>
        <v>9.2827004219409287E-2</v>
      </c>
      <c r="E23" s="1">
        <f>P25/P26</f>
        <v>0.15273775216138327</v>
      </c>
      <c r="F23" s="1">
        <f>Q25/Q26</f>
        <v>4.6511627906976744E-2</v>
      </c>
      <c r="G23" s="1">
        <f>R25/R26</f>
        <v>0.27027027027027029</v>
      </c>
      <c r="H23" s="11"/>
      <c r="I23" s="11"/>
      <c r="M23" t="s">
        <v>9</v>
      </c>
      <c r="N23">
        <v>111</v>
      </c>
      <c r="O23">
        <v>51</v>
      </c>
      <c r="P23">
        <v>34</v>
      </c>
      <c r="Q23">
        <v>12</v>
      </c>
      <c r="R23">
        <v>14</v>
      </c>
    </row>
    <row r="24" spans="1:18" x14ac:dyDescent="0.25">
      <c r="M24" t="s">
        <v>10</v>
      </c>
      <c r="N24">
        <v>111</v>
      </c>
      <c r="O24">
        <v>77</v>
      </c>
      <c r="P24">
        <v>24</v>
      </c>
      <c r="Q24">
        <v>8</v>
      </c>
      <c r="R24">
        <v>2</v>
      </c>
    </row>
    <row r="25" spans="1:18" x14ac:dyDescent="0.25">
      <c r="M25" t="s">
        <v>11</v>
      </c>
      <c r="N25">
        <v>111</v>
      </c>
      <c r="O25">
        <v>22</v>
      </c>
      <c r="P25">
        <v>53</v>
      </c>
      <c r="Q25">
        <v>16</v>
      </c>
      <c r="R25">
        <v>20</v>
      </c>
    </row>
    <row r="26" spans="1:18" x14ac:dyDescent="0.25">
      <c r="L26" t="s">
        <v>1</v>
      </c>
      <c r="N26">
        <v>1002</v>
      </c>
      <c r="O26">
        <v>237</v>
      </c>
      <c r="P26">
        <v>347</v>
      </c>
      <c r="Q26">
        <v>344</v>
      </c>
      <c r="R26">
        <v>74</v>
      </c>
    </row>
    <row r="32" spans="1:18" x14ac:dyDescent="0.25">
      <c r="L32" t="s">
        <v>145</v>
      </c>
    </row>
    <row r="33" spans="1:20" x14ac:dyDescent="0.25">
      <c r="L33" t="s">
        <v>0</v>
      </c>
    </row>
    <row r="34" spans="1:20" s="2" customFormat="1" x14ac:dyDescent="0.25">
      <c r="A34" t="str">
        <f>L32</f>
        <v>Photo ID voting changes support * Race-Ethnicity Combined Crosstabulation</v>
      </c>
      <c r="B34"/>
      <c r="C34"/>
      <c r="D34"/>
      <c r="E34"/>
      <c r="F34"/>
      <c r="G34"/>
      <c r="H34"/>
      <c r="I34"/>
      <c r="J34"/>
      <c r="K34"/>
      <c r="L34"/>
      <c r="M34"/>
      <c r="N34" t="s">
        <v>1</v>
      </c>
      <c r="O34" t="s">
        <v>18</v>
      </c>
      <c r="P34"/>
      <c r="Q34"/>
      <c r="R34"/>
      <c r="S34"/>
      <c r="T34"/>
    </row>
    <row r="35" spans="1:20" ht="60" x14ac:dyDescent="0.25">
      <c r="A35" s="2"/>
      <c r="B35" s="2"/>
      <c r="C35" s="3" t="s">
        <v>56</v>
      </c>
      <c r="D35" s="3" t="str">
        <f>O35</f>
        <v>White non-Hispanic</v>
      </c>
      <c r="E35" s="3" t="str">
        <f>P35</f>
        <v>Black non-Hispanic</v>
      </c>
      <c r="F35" s="3" t="str">
        <f>Q35</f>
        <v>Hispanic/Latino (any race)</v>
      </c>
      <c r="G35" s="3" t="str">
        <f>R35</f>
        <v>All other races</v>
      </c>
      <c r="H35" s="21"/>
      <c r="I35" s="21"/>
      <c r="J35" s="2"/>
      <c r="K35" s="2"/>
      <c r="L35" s="2"/>
      <c r="M35" s="2"/>
      <c r="N35" s="2"/>
      <c r="O35" s="2" t="s">
        <v>19</v>
      </c>
      <c r="P35" s="2" t="s">
        <v>20</v>
      </c>
      <c r="Q35" s="2" t="s">
        <v>21</v>
      </c>
      <c r="R35" s="2" t="s">
        <v>22</v>
      </c>
      <c r="S35" s="2"/>
      <c r="T35" s="2"/>
    </row>
    <row r="36" spans="1:20" x14ac:dyDescent="0.25">
      <c r="B36" s="7" t="s">
        <v>54</v>
      </c>
      <c r="C36" s="1">
        <f>(N36+N37)/N41</f>
        <v>0.66833166833166835</v>
      </c>
      <c r="D36" s="1">
        <f>(O36+O37)/O41</f>
        <v>0.69054878048780488</v>
      </c>
      <c r="E36" s="1">
        <f>(P36+P37)/P41</f>
        <v>0.54245283018867929</v>
      </c>
      <c r="F36" s="1">
        <f>(Q36+Q37)/Q41</f>
        <v>0.80821917808219179</v>
      </c>
      <c r="G36" s="1">
        <f>(R36+R37)/R41</f>
        <v>0.7</v>
      </c>
      <c r="H36" s="11"/>
      <c r="I36" s="11"/>
      <c r="L36" t="s">
        <v>143</v>
      </c>
      <c r="M36" t="s">
        <v>7</v>
      </c>
      <c r="N36">
        <v>452</v>
      </c>
      <c r="O36">
        <v>328</v>
      </c>
      <c r="P36">
        <v>60</v>
      </c>
      <c r="Q36">
        <v>33</v>
      </c>
      <c r="R36">
        <v>31</v>
      </c>
    </row>
    <row r="37" spans="1:20" x14ac:dyDescent="0.25">
      <c r="B37" s="7" t="s">
        <v>55</v>
      </c>
      <c r="C37" s="6">
        <f>(N38+N39)/N41</f>
        <v>0.21978021978021978</v>
      </c>
      <c r="D37" s="1">
        <f>(O38+O39)/O41</f>
        <v>0.21341463414634146</v>
      </c>
      <c r="E37" s="1">
        <f>(P38+P39)/P41</f>
        <v>0.30660377358490565</v>
      </c>
      <c r="F37" s="1">
        <f>(Q38+Q39)/Q41</f>
        <v>0.1095890410958904</v>
      </c>
      <c r="G37" s="1">
        <f>(R38+R39)/R41</f>
        <v>0.11666666666666667</v>
      </c>
      <c r="H37" s="11"/>
      <c r="I37" s="11"/>
      <c r="M37" t="s">
        <v>8</v>
      </c>
      <c r="N37">
        <v>217</v>
      </c>
      <c r="O37">
        <v>125</v>
      </c>
      <c r="P37">
        <v>55</v>
      </c>
      <c r="Q37">
        <v>26</v>
      </c>
      <c r="R37">
        <v>11</v>
      </c>
    </row>
    <row r="38" spans="1:20" x14ac:dyDescent="0.25">
      <c r="B38" s="7" t="s">
        <v>11</v>
      </c>
      <c r="C38" s="6">
        <f>N40/N41</f>
        <v>0.11188811188811189</v>
      </c>
      <c r="D38" s="1">
        <f>O40/O41</f>
        <v>9.6036585365853661E-2</v>
      </c>
      <c r="E38" s="1">
        <f>P40/P41</f>
        <v>0.15094339622641509</v>
      </c>
      <c r="F38" s="1">
        <f>Q40/Q41</f>
        <v>8.2191780821917804E-2</v>
      </c>
      <c r="G38" s="1">
        <f>R40/R41</f>
        <v>0.18333333333333332</v>
      </c>
      <c r="H38" s="11"/>
      <c r="I38" s="11"/>
      <c r="M38" t="s">
        <v>9</v>
      </c>
      <c r="N38">
        <v>111</v>
      </c>
      <c r="O38">
        <v>62</v>
      </c>
      <c r="P38">
        <v>37</v>
      </c>
      <c r="Q38">
        <v>7</v>
      </c>
      <c r="R38">
        <v>5</v>
      </c>
    </row>
    <row r="39" spans="1:20" x14ac:dyDescent="0.25">
      <c r="M39" t="s">
        <v>10</v>
      </c>
      <c r="N39">
        <v>109</v>
      </c>
      <c r="O39">
        <v>78</v>
      </c>
      <c r="P39">
        <v>28</v>
      </c>
      <c r="Q39">
        <v>1</v>
      </c>
      <c r="R39">
        <v>2</v>
      </c>
    </row>
    <row r="40" spans="1:20" x14ac:dyDescent="0.25">
      <c r="M40" t="s">
        <v>11</v>
      </c>
      <c r="N40">
        <v>112</v>
      </c>
      <c r="O40">
        <v>63</v>
      </c>
      <c r="P40">
        <v>32</v>
      </c>
      <c r="Q40">
        <v>6</v>
      </c>
      <c r="R40">
        <v>11</v>
      </c>
    </row>
    <row r="41" spans="1:20" x14ac:dyDescent="0.25">
      <c r="L41" t="s">
        <v>1</v>
      </c>
      <c r="N41">
        <v>1001</v>
      </c>
      <c r="O41">
        <v>656</v>
      </c>
      <c r="P41">
        <v>212</v>
      </c>
      <c r="Q41">
        <v>73</v>
      </c>
      <c r="R41">
        <v>60</v>
      </c>
    </row>
    <row r="47" spans="1:20" x14ac:dyDescent="0.25">
      <c r="L47" t="s">
        <v>146</v>
      </c>
    </row>
    <row r="48" spans="1:20" x14ac:dyDescent="0.25">
      <c r="L48" t="s">
        <v>0</v>
      </c>
    </row>
    <row r="49" spans="1:20" x14ac:dyDescent="0.25">
      <c r="A49" t="str">
        <f>L47</f>
        <v>Photo ID voting changes support * Gender Crosstabulation</v>
      </c>
      <c r="N49" t="s">
        <v>1</v>
      </c>
      <c r="O49" t="s">
        <v>24</v>
      </c>
    </row>
    <row r="50" spans="1:20" ht="20" x14ac:dyDescent="0.25">
      <c r="B50" s="2"/>
      <c r="C50" s="3" t="s">
        <v>56</v>
      </c>
      <c r="D50" s="3" t="str">
        <f>O50</f>
        <v>Male</v>
      </c>
      <c r="E50" s="3" t="str">
        <f>P50</f>
        <v>Female</v>
      </c>
      <c r="O50" t="s">
        <v>25</v>
      </c>
      <c r="P50" t="s">
        <v>26</v>
      </c>
    </row>
    <row r="51" spans="1:20" x14ac:dyDescent="0.25">
      <c r="B51" s="7" t="s">
        <v>54</v>
      </c>
      <c r="C51" s="1">
        <f>(N51+N52)/N56</f>
        <v>0.6686686686686687</v>
      </c>
      <c r="D51" s="1">
        <f>(O51+O52)/O56</f>
        <v>0.70798319327731096</v>
      </c>
      <c r="E51" s="1">
        <f>(P51+P52)/P56</f>
        <v>0.63288718929254306</v>
      </c>
      <c r="L51" t="s">
        <v>143</v>
      </c>
      <c r="M51" t="s">
        <v>7</v>
      </c>
      <c r="N51">
        <v>452</v>
      </c>
      <c r="O51">
        <v>218</v>
      </c>
      <c r="P51">
        <v>234</v>
      </c>
    </row>
    <row r="52" spans="1:20" x14ac:dyDescent="0.25">
      <c r="B52" s="7" t="s">
        <v>55</v>
      </c>
      <c r="C52" s="6">
        <f>(N53+N54)/N56</f>
        <v>0.21921921921921922</v>
      </c>
      <c r="D52" s="1">
        <f>(O53+O54)/O56</f>
        <v>0.19327731092436976</v>
      </c>
      <c r="E52" s="1">
        <f>(P53+P54)/P56</f>
        <v>0.24282982791586999</v>
      </c>
      <c r="M52" t="s">
        <v>8</v>
      </c>
      <c r="N52">
        <v>216</v>
      </c>
      <c r="O52">
        <v>119</v>
      </c>
      <c r="P52">
        <v>97</v>
      </c>
    </row>
    <row r="53" spans="1:20" x14ac:dyDescent="0.25">
      <c r="B53" s="7" t="s">
        <v>11</v>
      </c>
      <c r="C53" s="6">
        <f>N55/N56</f>
        <v>0.11211211211211211</v>
      </c>
      <c r="D53" s="1">
        <f>O55/O56</f>
        <v>9.8739495798319324E-2</v>
      </c>
      <c r="E53" s="1">
        <f>P55/P56</f>
        <v>0.124282982791587</v>
      </c>
      <c r="M53" t="s">
        <v>9</v>
      </c>
      <c r="N53">
        <v>110</v>
      </c>
      <c r="O53">
        <v>45</v>
      </c>
      <c r="P53">
        <v>65</v>
      </c>
    </row>
    <row r="54" spans="1:20" x14ac:dyDescent="0.25">
      <c r="M54" t="s">
        <v>10</v>
      </c>
      <c r="N54">
        <v>109</v>
      </c>
      <c r="O54">
        <v>47</v>
      </c>
      <c r="P54">
        <v>62</v>
      </c>
    </row>
    <row r="55" spans="1:20" x14ac:dyDescent="0.25">
      <c r="M55" t="s">
        <v>11</v>
      </c>
      <c r="N55">
        <v>112</v>
      </c>
      <c r="O55">
        <v>47</v>
      </c>
      <c r="P55">
        <v>65</v>
      </c>
    </row>
    <row r="56" spans="1:20" x14ac:dyDescent="0.25">
      <c r="L56" t="s">
        <v>1</v>
      </c>
      <c r="N56">
        <v>999</v>
      </c>
      <c r="O56">
        <v>476</v>
      </c>
      <c r="P56">
        <v>523</v>
      </c>
    </row>
    <row r="62" spans="1:20" x14ac:dyDescent="0.25">
      <c r="L62" t="s">
        <v>147</v>
      </c>
    </row>
    <row r="63" spans="1:20" x14ac:dyDescent="0.25">
      <c r="L63" t="s">
        <v>0</v>
      </c>
    </row>
    <row r="64" spans="1:20" s="2" customFormat="1" x14ac:dyDescent="0.25">
      <c r="A64" t="str">
        <f>L62</f>
        <v>Photo ID voting changes support * Collapsed Generation Cohorts Crosstabulation</v>
      </c>
      <c r="B64"/>
      <c r="C64"/>
      <c r="D64"/>
      <c r="E64"/>
      <c r="F64"/>
      <c r="G64"/>
      <c r="H64"/>
      <c r="I64"/>
      <c r="J64"/>
      <c r="K64"/>
      <c r="L64"/>
      <c r="M64"/>
      <c r="N64" t="s">
        <v>1</v>
      </c>
      <c r="O64" t="s">
        <v>28</v>
      </c>
      <c r="P64"/>
      <c r="Q64"/>
      <c r="S64"/>
      <c r="T64"/>
    </row>
    <row r="65" spans="1:20" ht="120" x14ac:dyDescent="0.25">
      <c r="A65" s="2"/>
      <c r="B65" s="2"/>
      <c r="C65" s="3" t="s">
        <v>56</v>
      </c>
      <c r="D65" s="3" t="str">
        <f>O65</f>
        <v>Silent &amp; Boomer Generation (born before 1965)</v>
      </c>
      <c r="E65" s="3" t="str">
        <f>P65</f>
        <v>Generation X (born 1965-1980)</v>
      </c>
      <c r="F65" s="3" t="str">
        <f>Q65</f>
        <v>Millennials &amp; Generation Z (born after 1980)</v>
      </c>
      <c r="G65" s="2"/>
      <c r="H65" s="2"/>
      <c r="I65" s="2"/>
      <c r="J65" s="2"/>
      <c r="K65" s="2"/>
      <c r="L65" s="2"/>
      <c r="M65" s="2"/>
      <c r="N65" s="2"/>
      <c r="O65" s="2" t="s">
        <v>29</v>
      </c>
      <c r="P65" s="2" t="s">
        <v>30</v>
      </c>
      <c r="Q65" s="2" t="s">
        <v>31</v>
      </c>
      <c r="S65" s="2"/>
      <c r="T65" s="2"/>
    </row>
    <row r="66" spans="1:20" x14ac:dyDescent="0.25">
      <c r="B66" s="7" t="s">
        <v>54</v>
      </c>
      <c r="C66" s="1">
        <f>(N66+N67)/N71</f>
        <v>0.66933867735470942</v>
      </c>
      <c r="D66" s="1">
        <f>(O66+O67)/O71</f>
        <v>0.69491525423728817</v>
      </c>
      <c r="E66" s="1">
        <f>(P66+P67)/P71</f>
        <v>0.68253968253968256</v>
      </c>
      <c r="F66" s="1">
        <f>(Q66+Q67)/Q71</f>
        <v>0.64523281596452331</v>
      </c>
      <c r="L66" t="s">
        <v>143</v>
      </c>
      <c r="M66" t="s">
        <v>7</v>
      </c>
      <c r="N66">
        <v>452</v>
      </c>
      <c r="O66">
        <v>152</v>
      </c>
      <c r="P66">
        <v>130</v>
      </c>
      <c r="Q66">
        <v>170</v>
      </c>
    </row>
    <row r="67" spans="1:20" x14ac:dyDescent="0.25">
      <c r="B67" s="7" t="s">
        <v>55</v>
      </c>
      <c r="C67" s="6">
        <f>(N68+N69)/N71</f>
        <v>0.21943887775551102</v>
      </c>
      <c r="D67" s="1">
        <f>(O68+O69)/O71</f>
        <v>0.22711864406779661</v>
      </c>
      <c r="E67" s="1">
        <f>(P68+P69)/P71</f>
        <v>0.18650793650793651</v>
      </c>
      <c r="F67" s="1">
        <f>(Q68+Q69)/Q71</f>
        <v>0.2328159645232816</v>
      </c>
      <c r="M67" t="s">
        <v>8</v>
      </c>
      <c r="N67">
        <v>216</v>
      </c>
      <c r="O67">
        <v>53</v>
      </c>
      <c r="P67">
        <v>42</v>
      </c>
      <c r="Q67">
        <v>121</v>
      </c>
    </row>
    <row r="68" spans="1:20" x14ac:dyDescent="0.25">
      <c r="B68" s="7" t="s">
        <v>11</v>
      </c>
      <c r="C68" s="6">
        <f>N70/N71</f>
        <v>0.11122244488977956</v>
      </c>
      <c r="D68" s="1">
        <f>O70/O71</f>
        <v>7.796610169491526E-2</v>
      </c>
      <c r="E68" s="1">
        <f>P70/P71</f>
        <v>0.13095238095238096</v>
      </c>
      <c r="F68" s="1">
        <f>Q70/Q71</f>
        <v>0.12195121951219512</v>
      </c>
      <c r="M68" t="s">
        <v>9</v>
      </c>
      <c r="N68">
        <v>110</v>
      </c>
      <c r="O68">
        <v>26</v>
      </c>
      <c r="P68">
        <v>21</v>
      </c>
      <c r="Q68">
        <v>63</v>
      </c>
    </row>
    <row r="69" spans="1:20" x14ac:dyDescent="0.25">
      <c r="M69" t="s">
        <v>10</v>
      </c>
      <c r="N69">
        <v>109</v>
      </c>
      <c r="O69">
        <v>41</v>
      </c>
      <c r="P69">
        <v>26</v>
      </c>
      <c r="Q69">
        <v>42</v>
      </c>
    </row>
    <row r="70" spans="1:20" x14ac:dyDescent="0.25">
      <c r="M70" t="s">
        <v>11</v>
      </c>
      <c r="N70">
        <v>111</v>
      </c>
      <c r="O70">
        <v>23</v>
      </c>
      <c r="P70">
        <v>33</v>
      </c>
      <c r="Q70">
        <v>55</v>
      </c>
    </row>
    <row r="71" spans="1:20" x14ac:dyDescent="0.25">
      <c r="L71" t="s">
        <v>1</v>
      </c>
      <c r="N71">
        <v>998</v>
      </c>
      <c r="O71">
        <v>295</v>
      </c>
      <c r="P71">
        <v>252</v>
      </c>
      <c r="Q71">
        <v>451</v>
      </c>
    </row>
    <row r="77" spans="1:20" x14ac:dyDescent="0.25">
      <c r="L77" t="s">
        <v>148</v>
      </c>
    </row>
    <row r="78" spans="1:20" x14ac:dyDescent="0.25">
      <c r="L78" t="s">
        <v>0</v>
      </c>
    </row>
    <row r="79" spans="1:20" x14ac:dyDescent="0.25">
      <c r="A79" t="str">
        <f>L77</f>
        <v>Photo ID voting changes support * Collapsed Education Status Crosstabulation</v>
      </c>
      <c r="N79" t="s">
        <v>1</v>
      </c>
      <c r="O79" t="s">
        <v>33</v>
      </c>
    </row>
    <row r="80" spans="1:20"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0.66900000000000004</v>
      </c>
      <c r="D81" s="1">
        <f>(O81+O82)/O86</f>
        <v>0.71733333333333338</v>
      </c>
      <c r="E81" s="1">
        <f>(P81+P82)/P86</f>
        <v>0.66777408637873759</v>
      </c>
      <c r="F81" s="1">
        <f>(Q81+Q82)/Q86</f>
        <v>0.61419753086419748</v>
      </c>
      <c r="L81" t="s">
        <v>143</v>
      </c>
      <c r="M81" t="s">
        <v>7</v>
      </c>
      <c r="N81">
        <v>452</v>
      </c>
      <c r="O81">
        <v>172</v>
      </c>
      <c r="P81">
        <v>142</v>
      </c>
      <c r="Q81">
        <v>138</v>
      </c>
    </row>
    <row r="82" spans="1:18" x14ac:dyDescent="0.25">
      <c r="B82" s="7" t="s">
        <v>55</v>
      </c>
      <c r="C82" s="6">
        <f>(N83+N84)/N86</f>
        <v>0.22</v>
      </c>
      <c r="D82" s="1">
        <f>(O83+O84)/O86</f>
        <v>0.17333333333333334</v>
      </c>
      <c r="E82" s="1">
        <f>(P83+P84)/P86</f>
        <v>0.21926910299003322</v>
      </c>
      <c r="F82" s="1">
        <f>(Q83+Q84)/Q86</f>
        <v>0.27469135802469136</v>
      </c>
      <c r="M82" t="s">
        <v>8</v>
      </c>
      <c r="N82">
        <v>217</v>
      </c>
      <c r="O82">
        <v>97</v>
      </c>
      <c r="P82">
        <v>59</v>
      </c>
      <c r="Q82">
        <v>61</v>
      </c>
    </row>
    <row r="83" spans="1:18" x14ac:dyDescent="0.25">
      <c r="B83" s="7" t="s">
        <v>11</v>
      </c>
      <c r="C83" s="6">
        <f>N85/N86</f>
        <v>0.111</v>
      </c>
      <c r="D83" s="1">
        <f>O85/O86</f>
        <v>0.10933333333333334</v>
      </c>
      <c r="E83" s="1">
        <f>P85/P86</f>
        <v>0.11295681063122924</v>
      </c>
      <c r="F83" s="1">
        <f>Q85/Q86</f>
        <v>0.1111111111111111</v>
      </c>
      <c r="M83" t="s">
        <v>9</v>
      </c>
      <c r="N83">
        <v>110</v>
      </c>
      <c r="O83">
        <v>43</v>
      </c>
      <c r="P83">
        <v>32</v>
      </c>
      <c r="Q83">
        <v>35</v>
      </c>
    </row>
    <row r="84" spans="1:18" x14ac:dyDescent="0.25">
      <c r="M84" t="s">
        <v>10</v>
      </c>
      <c r="N84">
        <v>110</v>
      </c>
      <c r="O84">
        <v>22</v>
      </c>
      <c r="P84">
        <v>34</v>
      </c>
      <c r="Q84">
        <v>54</v>
      </c>
    </row>
    <row r="85" spans="1:18" x14ac:dyDescent="0.25">
      <c r="M85" t="s">
        <v>11</v>
      </c>
      <c r="N85">
        <v>111</v>
      </c>
      <c r="O85">
        <v>41</v>
      </c>
      <c r="P85">
        <v>34</v>
      </c>
      <c r="Q85">
        <v>36</v>
      </c>
    </row>
    <row r="86" spans="1:18" x14ac:dyDescent="0.25">
      <c r="L86" t="s">
        <v>1</v>
      </c>
      <c r="N86">
        <v>1000</v>
      </c>
      <c r="O86">
        <v>375</v>
      </c>
      <c r="P86">
        <v>301</v>
      </c>
      <c r="Q86">
        <v>324</v>
      </c>
    </row>
    <row r="92" spans="1:18" x14ac:dyDescent="0.25">
      <c r="L92" t="s">
        <v>149</v>
      </c>
    </row>
    <row r="93" spans="1:18" x14ac:dyDescent="0.25">
      <c r="L93" t="s">
        <v>0</v>
      </c>
    </row>
    <row r="94" spans="1:18" x14ac:dyDescent="0.25">
      <c r="A94" t="str">
        <f>L92</f>
        <v>Photo ID voting changes support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0.66799601196410763</v>
      </c>
      <c r="D96" s="1">
        <f>(O96+O97)/O101</f>
        <v>0.59546925566343045</v>
      </c>
      <c r="E96" s="1">
        <f>(P96+P97)/P101</f>
        <v>0.640625</v>
      </c>
      <c r="F96" s="1">
        <f>(Q96+Q97)/Q101</f>
        <v>0.74524714828897343</v>
      </c>
      <c r="G96" s="1">
        <f>(R96+R97)/R101</f>
        <v>0.72</v>
      </c>
      <c r="H96" s="11"/>
      <c r="I96" s="11"/>
      <c r="L96" t="s">
        <v>143</v>
      </c>
      <c r="M96" t="s">
        <v>7</v>
      </c>
      <c r="N96">
        <v>453</v>
      </c>
      <c r="O96">
        <v>123</v>
      </c>
      <c r="P96">
        <v>117</v>
      </c>
      <c r="Q96">
        <v>132</v>
      </c>
      <c r="R96">
        <v>81</v>
      </c>
    </row>
    <row r="97" spans="1:18" x14ac:dyDescent="0.25">
      <c r="B97" s="7" t="s">
        <v>55</v>
      </c>
      <c r="C97" s="6">
        <f>(N98+N99)/N101</f>
        <v>0.22033898305084745</v>
      </c>
      <c r="D97" s="1">
        <f>(O98+O99)/O101</f>
        <v>0.30097087378640774</v>
      </c>
      <c r="E97" s="1">
        <f>(P98+P99)/P101</f>
        <v>0.2265625</v>
      </c>
      <c r="F97" s="1">
        <f>(Q98+Q99)/Q101</f>
        <v>0.13688212927756654</v>
      </c>
      <c r="G97" s="1">
        <f>(R98+R99)/R101</f>
        <v>0.19428571428571428</v>
      </c>
      <c r="H97" s="11"/>
      <c r="I97" s="11"/>
      <c r="M97" t="s">
        <v>8</v>
      </c>
      <c r="N97">
        <v>217</v>
      </c>
      <c r="O97">
        <v>61</v>
      </c>
      <c r="P97">
        <v>47</v>
      </c>
      <c r="Q97">
        <v>64</v>
      </c>
      <c r="R97">
        <v>45</v>
      </c>
    </row>
    <row r="98" spans="1:18" x14ac:dyDescent="0.25">
      <c r="B98" s="7" t="s">
        <v>11</v>
      </c>
      <c r="C98" s="6">
        <f>N100/N101</f>
        <v>0.11166500498504486</v>
      </c>
      <c r="D98" s="1">
        <f>O100/O101</f>
        <v>0.10355987055016182</v>
      </c>
      <c r="E98" s="1">
        <f>P100/P101</f>
        <v>0.1328125</v>
      </c>
      <c r="F98" s="1">
        <f>Q100/Q101</f>
        <v>0.11787072243346007</v>
      </c>
      <c r="G98" s="1">
        <f>R100/R101</f>
        <v>8.5714285714285715E-2</v>
      </c>
      <c r="H98" s="11"/>
      <c r="I98" s="11"/>
      <c r="M98" t="s">
        <v>9</v>
      </c>
      <c r="N98">
        <v>111</v>
      </c>
      <c r="O98">
        <v>50</v>
      </c>
      <c r="P98">
        <v>28</v>
      </c>
      <c r="Q98">
        <v>18</v>
      </c>
      <c r="R98">
        <v>15</v>
      </c>
    </row>
    <row r="99" spans="1:18" x14ac:dyDescent="0.25">
      <c r="M99" t="s">
        <v>10</v>
      </c>
      <c r="N99">
        <v>110</v>
      </c>
      <c r="O99">
        <v>43</v>
      </c>
      <c r="P99">
        <v>30</v>
      </c>
      <c r="Q99">
        <v>18</v>
      </c>
      <c r="R99">
        <v>19</v>
      </c>
    </row>
    <row r="100" spans="1:18" x14ac:dyDescent="0.25">
      <c r="M100" t="s">
        <v>11</v>
      </c>
      <c r="N100">
        <v>112</v>
      </c>
      <c r="O100">
        <v>32</v>
      </c>
      <c r="P100">
        <v>34</v>
      </c>
      <c r="Q100">
        <v>31</v>
      </c>
      <c r="R100">
        <v>15</v>
      </c>
    </row>
    <row r="101" spans="1:18" x14ac:dyDescent="0.25">
      <c r="L101" t="s">
        <v>1</v>
      </c>
      <c r="N101">
        <v>1003</v>
      </c>
      <c r="O101">
        <v>309</v>
      </c>
      <c r="P101">
        <v>256</v>
      </c>
      <c r="Q101">
        <v>263</v>
      </c>
      <c r="R101">
        <v>175</v>
      </c>
    </row>
    <row r="107" spans="1:18" x14ac:dyDescent="0.25">
      <c r="L107" t="s">
        <v>150</v>
      </c>
    </row>
    <row r="108" spans="1:18" x14ac:dyDescent="0.25">
      <c r="L108" t="s">
        <v>0</v>
      </c>
    </row>
    <row r="109" spans="1:18" x14ac:dyDescent="0.25">
      <c r="A109" t="str">
        <f>L107</f>
        <v>Photo ID voting changes support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0.66900000000000004</v>
      </c>
      <c r="D111" s="1">
        <f>(O111+O112)/O116</f>
        <v>0.66512702078521935</v>
      </c>
      <c r="E111" s="1">
        <f>(P111+P112)/P116</f>
        <v>0.7067510548523207</v>
      </c>
      <c r="F111" s="1">
        <f>(Q111+Q112)/Q116</f>
        <v>0.4946236559139785</v>
      </c>
      <c r="L111" t="s">
        <v>143</v>
      </c>
      <c r="M111" t="s">
        <v>7</v>
      </c>
      <c r="N111">
        <v>452</v>
      </c>
      <c r="O111">
        <v>218</v>
      </c>
      <c r="P111">
        <v>212</v>
      </c>
      <c r="Q111">
        <v>22</v>
      </c>
    </row>
    <row r="112" spans="1:18" x14ac:dyDescent="0.25">
      <c r="B112" s="7" t="s">
        <v>55</v>
      </c>
      <c r="C112" s="6">
        <f>(N113+N114)/N116</f>
        <v>0.219</v>
      </c>
      <c r="D112" s="1">
        <f>(O113+O114)/O116</f>
        <v>0.26096997690531176</v>
      </c>
      <c r="E112" s="1">
        <f>(P113+P114)/P116</f>
        <v>0.18776371308016879</v>
      </c>
      <c r="F112" s="1">
        <f>(Q113+Q114)/Q116</f>
        <v>0.18279569892473119</v>
      </c>
      <c r="M112" t="s">
        <v>8</v>
      </c>
      <c r="N112">
        <v>217</v>
      </c>
      <c r="O112">
        <v>70</v>
      </c>
      <c r="P112">
        <v>123</v>
      </c>
      <c r="Q112">
        <v>24</v>
      </c>
    </row>
    <row r="113" spans="1:20" x14ac:dyDescent="0.25">
      <c r="B113" s="7" t="s">
        <v>11</v>
      </c>
      <c r="C113" s="6">
        <f>N115/N116</f>
        <v>0.112</v>
      </c>
      <c r="D113" s="1">
        <f>O115/O116</f>
        <v>7.3903002309468821E-2</v>
      </c>
      <c r="E113" s="1">
        <f>P115/P116</f>
        <v>0.10548523206751055</v>
      </c>
      <c r="F113" s="1">
        <f>Q115/Q116</f>
        <v>0.32258064516129031</v>
      </c>
      <c r="M113" t="s">
        <v>9</v>
      </c>
      <c r="N113">
        <v>110</v>
      </c>
      <c r="O113">
        <v>41</v>
      </c>
      <c r="P113">
        <v>57</v>
      </c>
      <c r="Q113">
        <v>12</v>
      </c>
    </row>
    <row r="114" spans="1:20" x14ac:dyDescent="0.25">
      <c r="M114" t="s">
        <v>10</v>
      </c>
      <c r="N114">
        <v>109</v>
      </c>
      <c r="O114">
        <v>72</v>
      </c>
      <c r="P114">
        <v>32</v>
      </c>
      <c r="Q114">
        <v>5</v>
      </c>
    </row>
    <row r="115" spans="1:20" x14ac:dyDescent="0.25">
      <c r="M115" t="s">
        <v>11</v>
      </c>
      <c r="N115">
        <v>112</v>
      </c>
      <c r="O115">
        <v>32</v>
      </c>
      <c r="P115">
        <v>50</v>
      </c>
      <c r="Q115">
        <v>30</v>
      </c>
    </row>
    <row r="116" spans="1:20" x14ac:dyDescent="0.25">
      <c r="L116" t="s">
        <v>1</v>
      </c>
      <c r="N116">
        <v>1000</v>
      </c>
      <c r="O116">
        <v>433</v>
      </c>
      <c r="P116">
        <v>474</v>
      </c>
      <c r="Q116">
        <v>93</v>
      </c>
    </row>
    <row r="122" spans="1:20" x14ac:dyDescent="0.25">
      <c r="L122" t="s">
        <v>151</v>
      </c>
    </row>
    <row r="123" spans="1:20" x14ac:dyDescent="0.25">
      <c r="L123" t="s">
        <v>0</v>
      </c>
    </row>
    <row r="124" spans="1:20" s="2" customFormat="1" x14ac:dyDescent="0.25">
      <c r="A124" t="str">
        <f>L122</f>
        <v>Photo ID voting changes support * Presidential Vote Choice in 2024 (Collapsed) Crosstabulation</v>
      </c>
      <c r="B124"/>
      <c r="C124"/>
      <c r="D124"/>
      <c r="E124"/>
      <c r="F124"/>
      <c r="G124"/>
      <c r="H124"/>
      <c r="I124"/>
      <c r="J124"/>
      <c r="K124"/>
      <c r="L124"/>
      <c r="M124"/>
      <c r="N124" t="s">
        <v>1</v>
      </c>
      <c r="O124" t="s">
        <v>49</v>
      </c>
      <c r="P124"/>
      <c r="Q124"/>
      <c r="R124"/>
      <c r="S124"/>
      <c r="T124"/>
    </row>
    <row r="125" spans="1:20" ht="100" x14ac:dyDescent="0.25">
      <c r="A125" s="2"/>
      <c r="B125" s="2"/>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J125" s="2"/>
      <c r="K125" s="2"/>
      <c r="L125" s="2"/>
      <c r="M125" s="2"/>
      <c r="N125" s="2"/>
      <c r="O125" s="2" t="s">
        <v>50</v>
      </c>
      <c r="P125" s="2" t="s">
        <v>51</v>
      </c>
      <c r="Q125" s="2" t="s">
        <v>52</v>
      </c>
      <c r="R125" s="2" t="s">
        <v>53</v>
      </c>
      <c r="S125" s="2"/>
      <c r="T125" s="2"/>
    </row>
    <row r="126" spans="1:20" x14ac:dyDescent="0.25">
      <c r="B126" s="7" t="s">
        <v>54</v>
      </c>
      <c r="C126" s="1">
        <f>(N126+N127)/N131</f>
        <v>0.66800000000000004</v>
      </c>
      <c r="D126" s="1">
        <f>(O126+O127)/O131</f>
        <v>0.46031746031746029</v>
      </c>
      <c r="E126" s="1">
        <f>(P126+P127)/P131</f>
        <v>0.90500000000000003</v>
      </c>
      <c r="F126" s="1">
        <f>(Q126+Q127)/Q131</f>
        <v>0.5</v>
      </c>
      <c r="G126" s="1">
        <f>(R126+R127)/R131</f>
        <v>0.59722222222222221</v>
      </c>
      <c r="H126" s="11"/>
      <c r="I126" s="11"/>
      <c r="L126" t="s">
        <v>143</v>
      </c>
      <c r="M126" t="s">
        <v>7</v>
      </c>
      <c r="N126">
        <v>452</v>
      </c>
      <c r="O126">
        <v>90</v>
      </c>
      <c r="P126">
        <v>306</v>
      </c>
      <c r="Q126">
        <v>1</v>
      </c>
      <c r="R126">
        <v>55</v>
      </c>
    </row>
    <row r="127" spans="1:20" x14ac:dyDescent="0.25">
      <c r="B127" s="7" t="s">
        <v>55</v>
      </c>
      <c r="C127" s="6">
        <f>(N128+N129)/N131</f>
        <v>0.221</v>
      </c>
      <c r="D127" s="1">
        <f>(O128+O129)/O131</f>
        <v>0.41798941798941797</v>
      </c>
      <c r="E127" s="1">
        <f>(P128+P129)/P131</f>
        <v>3.7499999999999999E-2</v>
      </c>
      <c r="F127" s="1">
        <f>(Q128+Q129)/Q131</f>
        <v>0.16666666666666666</v>
      </c>
      <c r="G127" s="1">
        <f>(R128+R129)/R131</f>
        <v>0.21759259259259259</v>
      </c>
      <c r="H127" s="11"/>
      <c r="I127" s="11"/>
      <c r="M127" t="s">
        <v>8</v>
      </c>
      <c r="N127">
        <v>216</v>
      </c>
      <c r="O127">
        <v>84</v>
      </c>
      <c r="P127">
        <v>56</v>
      </c>
      <c r="Q127">
        <v>2</v>
      </c>
      <c r="R127">
        <v>74</v>
      </c>
    </row>
    <row r="128" spans="1:20" x14ac:dyDescent="0.25">
      <c r="B128" s="7" t="s">
        <v>11</v>
      </c>
      <c r="C128" s="6">
        <f>N130/N131</f>
        <v>0.111</v>
      </c>
      <c r="D128" s="1">
        <f>O130/O131</f>
        <v>0.12169312169312169</v>
      </c>
      <c r="E128" s="1">
        <f>P130/P131</f>
        <v>5.7500000000000002E-2</v>
      </c>
      <c r="F128" s="1">
        <f>Q130/Q131</f>
        <v>0.33333333333333331</v>
      </c>
      <c r="G128" s="1">
        <f>R130/R131</f>
        <v>0.18518518518518517</v>
      </c>
      <c r="H128" s="11"/>
      <c r="I128" s="11"/>
      <c r="M128" t="s">
        <v>9</v>
      </c>
      <c r="N128">
        <v>111</v>
      </c>
      <c r="O128">
        <v>69</v>
      </c>
      <c r="P128">
        <v>11</v>
      </c>
      <c r="Q128">
        <v>0</v>
      </c>
      <c r="R128">
        <v>31</v>
      </c>
    </row>
    <row r="129" spans="12:18" x14ac:dyDescent="0.25">
      <c r="M129" t="s">
        <v>10</v>
      </c>
      <c r="N129">
        <v>110</v>
      </c>
      <c r="O129">
        <v>89</v>
      </c>
      <c r="P129">
        <v>4</v>
      </c>
      <c r="Q129">
        <v>1</v>
      </c>
      <c r="R129">
        <v>16</v>
      </c>
    </row>
    <row r="130" spans="12:18" x14ac:dyDescent="0.25">
      <c r="M130" t="s">
        <v>11</v>
      </c>
      <c r="N130">
        <v>111</v>
      </c>
      <c r="O130">
        <v>46</v>
      </c>
      <c r="P130">
        <v>23</v>
      </c>
      <c r="Q130">
        <v>2</v>
      </c>
      <c r="R130">
        <v>40</v>
      </c>
    </row>
    <row r="131" spans="12:18" x14ac:dyDescent="0.25">
      <c r="L131" t="s">
        <v>1</v>
      </c>
      <c r="N131">
        <v>1000</v>
      </c>
      <c r="O131">
        <v>378</v>
      </c>
      <c r="P131">
        <v>400</v>
      </c>
      <c r="Q131">
        <v>6</v>
      </c>
      <c r="R131">
        <v>216</v>
      </c>
    </row>
  </sheetData>
  <mergeCells count="1">
    <mergeCell ref="A1:G2"/>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D5CC-E342-5B43-BEB4-1A5C7CF7A051}">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85546875" customWidth="1"/>
  </cols>
  <sheetData>
    <row r="1" spans="1:28" x14ac:dyDescent="0.25">
      <c r="A1" s="15" t="s">
        <v>203</v>
      </c>
      <c r="B1" s="15"/>
      <c r="C1" s="15"/>
      <c r="D1" s="15"/>
      <c r="E1" s="15"/>
      <c r="F1" s="15"/>
      <c r="G1" s="15"/>
      <c r="H1" s="10"/>
      <c r="I1" s="10"/>
    </row>
    <row r="2" spans="1:28" x14ac:dyDescent="0.25">
      <c r="A2" s="15"/>
      <c r="B2" s="15"/>
      <c r="C2" s="15"/>
      <c r="D2" s="15"/>
      <c r="E2" s="15"/>
      <c r="F2" s="15"/>
      <c r="G2" s="15"/>
      <c r="H2" s="10"/>
      <c r="I2" s="10"/>
    </row>
    <row r="3" spans="1:28" x14ac:dyDescent="0.25">
      <c r="L3" t="s">
        <v>176</v>
      </c>
    </row>
    <row r="4" spans="1:28" x14ac:dyDescent="0.25">
      <c r="L4" t="s">
        <v>0</v>
      </c>
      <c r="X4" s="17"/>
      <c r="Y4" s="17"/>
      <c r="Z4" s="17"/>
      <c r="AA4" s="17"/>
      <c r="AB4" s="17"/>
    </row>
    <row r="5" spans="1:28" x14ac:dyDescent="0.25">
      <c r="A5" t="str">
        <f>L3</f>
        <v>Gerrymandering amendment support * Initial Partisan Self-Identification Crosstabulation</v>
      </c>
      <c r="N5" t="s">
        <v>1</v>
      </c>
      <c r="O5" t="s">
        <v>171</v>
      </c>
      <c r="X5" s="17"/>
      <c r="Y5" s="17"/>
      <c r="Z5" s="17"/>
      <c r="AA5" s="17"/>
      <c r="AB5" s="17"/>
    </row>
    <row r="6" spans="1:28" s="2" customFormat="1" ht="140" x14ac:dyDescent="0.25">
      <c r="C6" s="3" t="s">
        <v>56</v>
      </c>
      <c r="D6" s="3" t="str">
        <f>O6</f>
        <v>Democratic Self-ID (initial)</v>
      </c>
      <c r="E6" s="3" t="str">
        <f>P6</f>
        <v>Independent Self-ID (initial)</v>
      </c>
      <c r="F6" s="3" t="str">
        <f>Q6</f>
        <v>Republican Self-ID (initial)</v>
      </c>
      <c r="G6" s="3" t="str">
        <f>R6</f>
        <v>All others/not sure</v>
      </c>
      <c r="H6" s="24" t="s">
        <v>211</v>
      </c>
      <c r="I6" s="21"/>
      <c r="O6" s="2" t="s">
        <v>2</v>
      </c>
      <c r="P6" s="2" t="s">
        <v>3</v>
      </c>
      <c r="Q6" s="2" t="s">
        <v>4</v>
      </c>
      <c r="R6" s="2" t="s">
        <v>5</v>
      </c>
      <c r="X6" s="17"/>
      <c r="Y6" s="18"/>
      <c r="Z6" s="18"/>
      <c r="AA6" s="18"/>
      <c r="AB6" s="18"/>
    </row>
    <row r="7" spans="1:28" x14ac:dyDescent="0.25">
      <c r="B7" s="7" t="s">
        <v>54</v>
      </c>
      <c r="C7" s="1">
        <f>(N7+N8)/N12</f>
        <v>0.60039960039960039</v>
      </c>
      <c r="D7" s="1">
        <f>(O7+O8)/O12</f>
        <v>0.6485623003194888</v>
      </c>
      <c r="E7" s="1">
        <f>(P7+P8)/P12</f>
        <v>0.66778523489932884</v>
      </c>
      <c r="F7" s="1">
        <f>(Q7+Q8)/Q12</f>
        <v>0.54889589905362779</v>
      </c>
      <c r="G7" s="1">
        <f>(R7+R8)/R12</f>
        <v>0.34246575342465752</v>
      </c>
      <c r="H7" s="25">
        <f>D7-F7</f>
        <v>9.9666401265861015E-2</v>
      </c>
      <c r="I7" s="11"/>
      <c r="L7" t="s">
        <v>84</v>
      </c>
      <c r="M7" t="s">
        <v>7</v>
      </c>
      <c r="N7">
        <v>365</v>
      </c>
      <c r="O7">
        <v>140</v>
      </c>
      <c r="P7">
        <v>135</v>
      </c>
      <c r="Q7">
        <v>79</v>
      </c>
      <c r="R7">
        <v>11</v>
      </c>
      <c r="X7" s="17"/>
      <c r="Y7" s="19"/>
      <c r="Z7" s="19"/>
      <c r="AA7" s="19"/>
      <c r="AB7" s="19"/>
    </row>
    <row r="8" spans="1:28" x14ac:dyDescent="0.25">
      <c r="B8" s="7" t="s">
        <v>55</v>
      </c>
      <c r="C8" s="6">
        <f>(N9+N10)/N12</f>
        <v>0.13386613386613386</v>
      </c>
      <c r="D8" s="1">
        <f>(O9+O10)/O12</f>
        <v>0.14696485623003194</v>
      </c>
      <c r="E8" s="1">
        <f>(P9+P10)/P12</f>
        <v>7.7181208053691275E-2</v>
      </c>
      <c r="F8" s="1">
        <f>(Q9+Q10)/Q12</f>
        <v>0.15141955835962145</v>
      </c>
      <c r="G8" s="1">
        <f>(R9+R10)/R12</f>
        <v>0.23287671232876711</v>
      </c>
      <c r="H8" s="11"/>
      <c r="I8" s="11"/>
      <c r="M8" t="s">
        <v>8</v>
      </c>
      <c r="N8">
        <v>236</v>
      </c>
      <c r="O8">
        <v>63</v>
      </c>
      <c r="P8">
        <v>64</v>
      </c>
      <c r="Q8">
        <v>95</v>
      </c>
      <c r="R8">
        <v>14</v>
      </c>
      <c r="X8" s="17"/>
      <c r="Y8" s="19"/>
      <c r="Z8" s="19"/>
      <c r="AA8" s="19"/>
      <c r="AB8" s="19"/>
    </row>
    <row r="9" spans="1:28" x14ac:dyDescent="0.25">
      <c r="B9" s="7" t="s">
        <v>11</v>
      </c>
      <c r="C9" s="6">
        <f>N11/N12</f>
        <v>0.26573426573426573</v>
      </c>
      <c r="D9" s="1">
        <f>O11/O12</f>
        <v>0.20447284345047922</v>
      </c>
      <c r="E9" s="1">
        <f>P11/P12</f>
        <v>0.25503355704697989</v>
      </c>
      <c r="F9" s="1">
        <f>Q11/Q12</f>
        <v>0.29968454258675081</v>
      </c>
      <c r="G9" s="1">
        <f>R11/R12</f>
        <v>0.42465753424657532</v>
      </c>
      <c r="H9" s="11"/>
      <c r="I9" s="11"/>
      <c r="M9" t="s">
        <v>9</v>
      </c>
      <c r="N9">
        <v>73</v>
      </c>
      <c r="O9">
        <v>21</v>
      </c>
      <c r="P9">
        <v>12</v>
      </c>
      <c r="Q9">
        <v>30</v>
      </c>
      <c r="R9">
        <v>10</v>
      </c>
      <c r="X9" s="17"/>
      <c r="Y9" s="19"/>
      <c r="Z9" s="19"/>
      <c r="AA9" s="19"/>
      <c r="AB9" s="19"/>
    </row>
    <row r="10" spans="1:28" x14ac:dyDescent="0.25">
      <c r="M10" t="s">
        <v>10</v>
      </c>
      <c r="N10">
        <v>61</v>
      </c>
      <c r="O10">
        <v>25</v>
      </c>
      <c r="P10">
        <v>11</v>
      </c>
      <c r="Q10">
        <v>18</v>
      </c>
      <c r="R10">
        <v>7</v>
      </c>
      <c r="X10" s="17"/>
      <c r="Y10" s="17"/>
      <c r="Z10" s="17"/>
      <c r="AA10" s="17"/>
      <c r="AB10" s="17"/>
    </row>
    <row r="11" spans="1:28" x14ac:dyDescent="0.25">
      <c r="M11" t="s">
        <v>11</v>
      </c>
      <c r="N11">
        <v>266</v>
      </c>
      <c r="O11">
        <v>64</v>
      </c>
      <c r="P11">
        <v>76</v>
      </c>
      <c r="Q11">
        <v>95</v>
      </c>
      <c r="R11">
        <v>31</v>
      </c>
    </row>
    <row r="12" spans="1:28" x14ac:dyDescent="0.25">
      <c r="L12" t="s">
        <v>1</v>
      </c>
      <c r="N12">
        <v>1001</v>
      </c>
      <c r="O12">
        <v>313</v>
      </c>
      <c r="P12">
        <v>298</v>
      </c>
      <c r="Q12">
        <v>317</v>
      </c>
      <c r="R12">
        <v>73</v>
      </c>
    </row>
    <row r="17" spans="1:18" x14ac:dyDescent="0.25">
      <c r="L17" t="s">
        <v>85</v>
      </c>
    </row>
    <row r="18" spans="1:18" x14ac:dyDescent="0.25">
      <c r="L18" t="s">
        <v>0</v>
      </c>
    </row>
    <row r="19" spans="1:18" x14ac:dyDescent="0.25">
      <c r="A19" t="str">
        <f>L17</f>
        <v>Gerrymandering amendment support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0.60099999999999998</v>
      </c>
      <c r="D21" s="1">
        <f>(O21+O22)/O26</f>
        <v>0.71308016877637126</v>
      </c>
      <c r="E21" s="1">
        <f>(P21+P22)/P26</f>
        <v>0.6138328530259366</v>
      </c>
      <c r="F21" s="1">
        <f>(Q21+Q22)/Q26</f>
        <v>0.5568513119533528</v>
      </c>
      <c r="G21" s="1">
        <f>(R21+R22)/R26</f>
        <v>0.38356164383561642</v>
      </c>
      <c r="H21" s="11"/>
      <c r="I21" s="11"/>
      <c r="L21" t="s">
        <v>84</v>
      </c>
      <c r="M21" t="s">
        <v>7</v>
      </c>
      <c r="N21">
        <v>365</v>
      </c>
      <c r="O21">
        <v>142</v>
      </c>
      <c r="P21">
        <v>127</v>
      </c>
      <c r="Q21">
        <v>85</v>
      </c>
      <c r="R21">
        <v>11</v>
      </c>
    </row>
    <row r="22" spans="1:18" x14ac:dyDescent="0.25">
      <c r="B22" s="7" t="s">
        <v>55</v>
      </c>
      <c r="C22" s="6">
        <f>(N23+N24)/N26</f>
        <v>0.13300000000000001</v>
      </c>
      <c r="D22" s="1">
        <f>(O23+O24)/O26</f>
        <v>8.0168776371308023E-2</v>
      </c>
      <c r="E22" s="1">
        <f>(P23+P24)/P26</f>
        <v>0.14409221902017291</v>
      </c>
      <c r="F22" s="1">
        <f>(Q23+Q24)/Q26</f>
        <v>0.1749271137026239</v>
      </c>
      <c r="G22" s="1">
        <f>(R23+R24)/R26</f>
        <v>5.4794520547945202E-2</v>
      </c>
      <c r="H22" s="11"/>
      <c r="I22" s="11"/>
      <c r="M22" t="s">
        <v>8</v>
      </c>
      <c r="N22">
        <v>236</v>
      </c>
      <c r="O22">
        <v>27</v>
      </c>
      <c r="P22">
        <v>86</v>
      </c>
      <c r="Q22">
        <v>106</v>
      </c>
      <c r="R22">
        <v>17</v>
      </c>
    </row>
    <row r="23" spans="1:18" x14ac:dyDescent="0.25">
      <c r="B23" s="7" t="s">
        <v>11</v>
      </c>
      <c r="C23" s="6">
        <f>N25/N26</f>
        <v>0.26600000000000001</v>
      </c>
      <c r="D23" s="1">
        <f>O25/O26</f>
        <v>0.20675105485232068</v>
      </c>
      <c r="E23" s="1">
        <f>P25/P26</f>
        <v>0.24207492795389049</v>
      </c>
      <c r="F23" s="1">
        <f>Q25/Q26</f>
        <v>0.26822157434402333</v>
      </c>
      <c r="G23" s="1">
        <f>R25/R26</f>
        <v>0.56164383561643838</v>
      </c>
      <c r="H23" s="11"/>
      <c r="I23" s="11"/>
      <c r="M23" t="s">
        <v>9</v>
      </c>
      <c r="N23">
        <v>73</v>
      </c>
      <c r="O23">
        <v>10</v>
      </c>
      <c r="P23">
        <v>26</v>
      </c>
      <c r="Q23">
        <v>34</v>
      </c>
      <c r="R23">
        <v>3</v>
      </c>
    </row>
    <row r="24" spans="1:18" x14ac:dyDescent="0.25">
      <c r="M24" t="s">
        <v>10</v>
      </c>
      <c r="N24">
        <v>60</v>
      </c>
      <c r="O24">
        <v>9</v>
      </c>
      <c r="P24">
        <v>24</v>
      </c>
      <c r="Q24">
        <v>26</v>
      </c>
      <c r="R24">
        <v>1</v>
      </c>
    </row>
    <row r="25" spans="1:18" x14ac:dyDescent="0.25">
      <c r="M25" t="s">
        <v>11</v>
      </c>
      <c r="N25">
        <v>266</v>
      </c>
      <c r="O25">
        <v>49</v>
      </c>
      <c r="P25">
        <v>84</v>
      </c>
      <c r="Q25">
        <v>92</v>
      </c>
      <c r="R25">
        <v>41</v>
      </c>
    </row>
    <row r="26" spans="1:18" x14ac:dyDescent="0.25">
      <c r="L26" t="s">
        <v>1</v>
      </c>
      <c r="N26">
        <v>1000</v>
      </c>
      <c r="O26">
        <v>237</v>
      </c>
      <c r="P26">
        <v>347</v>
      </c>
      <c r="Q26">
        <v>343</v>
      </c>
      <c r="R26">
        <v>73</v>
      </c>
    </row>
    <row r="32" spans="1:18" x14ac:dyDescent="0.25">
      <c r="L32" t="s">
        <v>86</v>
      </c>
    </row>
    <row r="33" spans="1:18" x14ac:dyDescent="0.25">
      <c r="L33" t="s">
        <v>0</v>
      </c>
    </row>
    <row r="34" spans="1:18" x14ac:dyDescent="0.25">
      <c r="A34" t="str">
        <f>L32</f>
        <v>Gerrymandering amendment support * Race-Ethnicity Combined Crosstabulation</v>
      </c>
      <c r="N34" t="s">
        <v>1</v>
      </c>
      <c r="O34" t="s">
        <v>18</v>
      </c>
    </row>
    <row r="35" spans="1:18" s="2" customFormat="1" ht="60" x14ac:dyDescent="0.25">
      <c r="C35" s="3" t="s">
        <v>56</v>
      </c>
      <c r="D35" s="3" t="str">
        <f>O35</f>
        <v>White non-Hispanic</v>
      </c>
      <c r="E35" s="3" t="str">
        <f>P35</f>
        <v>Black non-Hispanic</v>
      </c>
      <c r="F35" s="3" t="str">
        <f>Q35</f>
        <v>Hispanic/Latino (any race)</v>
      </c>
      <c r="G35" s="3" t="str">
        <f>R35</f>
        <v>All other races</v>
      </c>
      <c r="H35" s="21"/>
      <c r="I35" s="21"/>
      <c r="O35" s="2" t="s">
        <v>19</v>
      </c>
      <c r="P35" s="2" t="s">
        <v>20</v>
      </c>
      <c r="Q35" s="2" t="s">
        <v>21</v>
      </c>
      <c r="R35" s="2" t="s">
        <v>22</v>
      </c>
    </row>
    <row r="36" spans="1:18" x14ac:dyDescent="0.25">
      <c r="B36" s="7" t="s">
        <v>54</v>
      </c>
      <c r="C36" s="1">
        <f>(N36+N37)/N41</f>
        <v>0.60079840319361277</v>
      </c>
      <c r="D36" s="1">
        <f>(O36+O37)/O41</f>
        <v>0.62557077625570778</v>
      </c>
      <c r="E36" s="1">
        <f>(P36+P37)/P41</f>
        <v>0.50236966824644547</v>
      </c>
      <c r="F36" s="1">
        <f>(Q36+Q37)/Q41</f>
        <v>0.67567567567567566</v>
      </c>
      <c r="G36" s="1">
        <f>(R36+R37)/R41</f>
        <v>0.58333333333333337</v>
      </c>
      <c r="H36" s="11"/>
      <c r="I36" s="11"/>
      <c r="L36" t="s">
        <v>84</v>
      </c>
      <c r="M36" t="s">
        <v>7</v>
      </c>
      <c r="N36">
        <v>365</v>
      </c>
      <c r="O36">
        <v>277</v>
      </c>
      <c r="P36">
        <v>54</v>
      </c>
      <c r="Q36">
        <v>15</v>
      </c>
      <c r="R36">
        <v>19</v>
      </c>
    </row>
    <row r="37" spans="1:18" x14ac:dyDescent="0.25">
      <c r="B37" s="7" t="s">
        <v>55</v>
      </c>
      <c r="C37" s="6">
        <f>(N38+N39)/N41</f>
        <v>0.13373253493013973</v>
      </c>
      <c r="D37" s="1">
        <f>(O38+O39)/O41</f>
        <v>0.11567732115677321</v>
      </c>
      <c r="E37" s="1">
        <f>(P38+P39)/P41</f>
        <v>0.18009478672985782</v>
      </c>
      <c r="F37" s="1">
        <f>(Q38+Q39)/Q41</f>
        <v>0.16216216216216217</v>
      </c>
      <c r="G37" s="1">
        <f>(R38+R39)/R41</f>
        <v>0.13333333333333333</v>
      </c>
      <c r="H37" s="11"/>
      <c r="I37" s="11"/>
      <c r="M37" t="s">
        <v>8</v>
      </c>
      <c r="N37">
        <v>237</v>
      </c>
      <c r="O37">
        <v>134</v>
      </c>
      <c r="P37">
        <v>52</v>
      </c>
      <c r="Q37">
        <v>35</v>
      </c>
      <c r="R37">
        <v>16</v>
      </c>
    </row>
    <row r="38" spans="1:18" x14ac:dyDescent="0.25">
      <c r="B38" s="7" t="s">
        <v>11</v>
      </c>
      <c r="C38" s="6">
        <f>N40/N41</f>
        <v>0.26546906187624753</v>
      </c>
      <c r="D38" s="1">
        <f>O40/O41</f>
        <v>0.25875190258751901</v>
      </c>
      <c r="E38" s="1">
        <f>P40/P41</f>
        <v>0.31753554502369669</v>
      </c>
      <c r="F38" s="1">
        <f>Q40/Q41</f>
        <v>0.16216216216216217</v>
      </c>
      <c r="G38" s="1">
        <f>R40/R41</f>
        <v>0.28333333333333333</v>
      </c>
      <c r="H38" s="11"/>
      <c r="I38" s="11"/>
      <c r="M38" t="s">
        <v>9</v>
      </c>
      <c r="N38">
        <v>73</v>
      </c>
      <c r="O38">
        <v>47</v>
      </c>
      <c r="P38">
        <v>12</v>
      </c>
      <c r="Q38">
        <v>10</v>
      </c>
      <c r="R38">
        <v>4</v>
      </c>
    </row>
    <row r="39" spans="1:18" x14ac:dyDescent="0.25">
      <c r="M39" t="s">
        <v>10</v>
      </c>
      <c r="N39">
        <v>61</v>
      </c>
      <c r="O39">
        <v>29</v>
      </c>
      <c r="P39">
        <v>26</v>
      </c>
      <c r="Q39">
        <v>2</v>
      </c>
      <c r="R39">
        <v>4</v>
      </c>
    </row>
    <row r="40" spans="1:18" x14ac:dyDescent="0.25">
      <c r="M40" t="s">
        <v>11</v>
      </c>
      <c r="N40">
        <v>266</v>
      </c>
      <c r="O40">
        <v>170</v>
      </c>
      <c r="P40">
        <v>67</v>
      </c>
      <c r="Q40">
        <v>12</v>
      </c>
      <c r="R40">
        <v>17</v>
      </c>
    </row>
    <row r="41" spans="1:18" x14ac:dyDescent="0.25">
      <c r="L41" t="s">
        <v>1</v>
      </c>
      <c r="N41">
        <v>1002</v>
      </c>
      <c r="O41">
        <v>657</v>
      </c>
      <c r="P41">
        <v>211</v>
      </c>
      <c r="Q41">
        <v>74</v>
      </c>
      <c r="R41">
        <v>60</v>
      </c>
    </row>
    <row r="47" spans="1:18" x14ac:dyDescent="0.25">
      <c r="L47" t="s">
        <v>87</v>
      </c>
    </row>
    <row r="48" spans="1:18" x14ac:dyDescent="0.25">
      <c r="L48" t="s">
        <v>0</v>
      </c>
    </row>
    <row r="49" spans="1:16" x14ac:dyDescent="0.25">
      <c r="A49" t="str">
        <f>L47</f>
        <v>Gerrymandering amendment support * Gender Crosstabulation</v>
      </c>
      <c r="N49" t="s">
        <v>1</v>
      </c>
      <c r="O49" t="s">
        <v>24</v>
      </c>
    </row>
    <row r="50" spans="1:16" ht="20" x14ac:dyDescent="0.25">
      <c r="B50" s="2"/>
      <c r="C50" s="3" t="s">
        <v>56</v>
      </c>
      <c r="D50" s="3" t="str">
        <f>O50</f>
        <v>Male</v>
      </c>
      <c r="E50" s="3" t="str">
        <f>P50</f>
        <v>Female</v>
      </c>
      <c r="O50" t="s">
        <v>25</v>
      </c>
      <c r="P50" t="s">
        <v>26</v>
      </c>
    </row>
    <row r="51" spans="1:16" x14ac:dyDescent="0.25">
      <c r="B51" s="7" t="s">
        <v>54</v>
      </c>
      <c r="C51" s="1">
        <f>(N51+N52)/N56</f>
        <v>0.60039960039960039</v>
      </c>
      <c r="D51" s="1">
        <f>(O51+O52)/O56</f>
        <v>0.64644351464435146</v>
      </c>
      <c r="E51" s="1">
        <f>(P51+P52)/P56</f>
        <v>0.55831739961759086</v>
      </c>
      <c r="L51" t="s">
        <v>84</v>
      </c>
      <c r="M51" t="s">
        <v>7</v>
      </c>
      <c r="N51">
        <v>365</v>
      </c>
      <c r="O51">
        <v>190</v>
      </c>
      <c r="P51">
        <v>175</v>
      </c>
    </row>
    <row r="52" spans="1:16" x14ac:dyDescent="0.25">
      <c r="B52" s="7" t="s">
        <v>55</v>
      </c>
      <c r="C52" s="6">
        <f>(N53+N54)/N56</f>
        <v>0.13386613386613386</v>
      </c>
      <c r="D52" s="1">
        <f>(O53+O54)/O56</f>
        <v>0.16527196652719664</v>
      </c>
      <c r="E52" s="1">
        <f>(P53+P54)/P56</f>
        <v>0.10516252390057361</v>
      </c>
      <c r="M52" t="s">
        <v>8</v>
      </c>
      <c r="N52">
        <v>236</v>
      </c>
      <c r="O52">
        <v>119</v>
      </c>
      <c r="P52">
        <v>117</v>
      </c>
    </row>
    <row r="53" spans="1:16" x14ac:dyDescent="0.25">
      <c r="B53" s="7" t="s">
        <v>11</v>
      </c>
      <c r="C53" s="6">
        <f>N55/N56</f>
        <v>0.26573426573426573</v>
      </c>
      <c r="D53" s="1">
        <f>O55/O56</f>
        <v>0.18828451882845187</v>
      </c>
      <c r="E53" s="1">
        <f>P55/P56</f>
        <v>0.33652007648183557</v>
      </c>
      <c r="M53" t="s">
        <v>9</v>
      </c>
      <c r="N53">
        <v>73</v>
      </c>
      <c r="O53">
        <v>40</v>
      </c>
      <c r="P53">
        <v>33</v>
      </c>
    </row>
    <row r="54" spans="1:16" x14ac:dyDescent="0.25">
      <c r="M54" t="s">
        <v>10</v>
      </c>
      <c r="N54">
        <v>61</v>
      </c>
      <c r="O54">
        <v>39</v>
      </c>
      <c r="P54">
        <v>22</v>
      </c>
    </row>
    <row r="55" spans="1:16" x14ac:dyDescent="0.25">
      <c r="M55" t="s">
        <v>11</v>
      </c>
      <c r="N55">
        <v>266</v>
      </c>
      <c r="O55">
        <v>90</v>
      </c>
      <c r="P55">
        <v>176</v>
      </c>
    </row>
    <row r="56" spans="1:16" x14ac:dyDescent="0.25">
      <c r="L56" t="s">
        <v>1</v>
      </c>
      <c r="N56">
        <v>1001</v>
      </c>
      <c r="O56">
        <v>478</v>
      </c>
      <c r="P56">
        <v>523</v>
      </c>
    </row>
    <row r="62" spans="1:16" x14ac:dyDescent="0.25">
      <c r="L62" t="s">
        <v>88</v>
      </c>
    </row>
    <row r="63" spans="1:16" x14ac:dyDescent="0.25">
      <c r="L63" t="s">
        <v>0</v>
      </c>
    </row>
    <row r="64" spans="1:16" x14ac:dyDescent="0.25">
      <c r="A64" t="str">
        <f>L62</f>
        <v>Gerrymandering amendment support * Collapsed Generation Cohorts Crosstabulation</v>
      </c>
      <c r="N64" t="s">
        <v>1</v>
      </c>
      <c r="O64" t="s">
        <v>28</v>
      </c>
    </row>
    <row r="65" spans="1:17" s="2" customFormat="1" ht="120" x14ac:dyDescent="0.25">
      <c r="C65" s="3" t="s">
        <v>56</v>
      </c>
      <c r="D65" s="3" t="str">
        <f>O65</f>
        <v>Silent &amp; Boomer Generation (born before 1965)</v>
      </c>
      <c r="E65" s="3" t="str">
        <f>P65</f>
        <v>Generation X (born 1965-1980)</v>
      </c>
      <c r="F65" s="3" t="str">
        <f>Q65</f>
        <v>Millennials &amp; Generation Z (born after 1980)</v>
      </c>
      <c r="O65" s="2" t="s">
        <v>29</v>
      </c>
      <c r="P65" s="2" t="s">
        <v>30</v>
      </c>
      <c r="Q65" s="2" t="s">
        <v>31</v>
      </c>
    </row>
    <row r="66" spans="1:17" x14ac:dyDescent="0.25">
      <c r="B66" s="7" t="s">
        <v>54</v>
      </c>
      <c r="C66" s="1">
        <f>(N66+N67)/N71</f>
        <v>0.6002004008016032</v>
      </c>
      <c r="D66" s="1">
        <f>(O66+O67)/O71</f>
        <v>0.63728813559322028</v>
      </c>
      <c r="E66" s="1">
        <f>(P66+P67)/P71</f>
        <v>0.56972111553784865</v>
      </c>
      <c r="F66" s="1">
        <f>(Q66+Q67)/Q71</f>
        <v>0.59292035398230092</v>
      </c>
      <c r="L66" t="s">
        <v>84</v>
      </c>
      <c r="M66" t="s">
        <v>7</v>
      </c>
      <c r="N66">
        <v>364</v>
      </c>
      <c r="O66">
        <v>126</v>
      </c>
      <c r="P66">
        <v>91</v>
      </c>
      <c r="Q66">
        <v>147</v>
      </c>
    </row>
    <row r="67" spans="1:17" x14ac:dyDescent="0.25">
      <c r="B67" s="7" t="s">
        <v>55</v>
      </c>
      <c r="C67" s="6">
        <f>(N68+N69)/N71</f>
        <v>0.13326653306613226</v>
      </c>
      <c r="D67" s="1">
        <f>(O68+O69)/O71</f>
        <v>0.13559322033898305</v>
      </c>
      <c r="E67" s="1">
        <f>(P68+P69)/P71</f>
        <v>0.12350597609561753</v>
      </c>
      <c r="F67" s="1">
        <f>(Q68+Q69)/Q71</f>
        <v>0.13716814159292035</v>
      </c>
      <c r="M67" t="s">
        <v>8</v>
      </c>
      <c r="N67">
        <v>235</v>
      </c>
      <c r="O67">
        <v>62</v>
      </c>
      <c r="P67">
        <v>52</v>
      </c>
      <c r="Q67">
        <v>121</v>
      </c>
    </row>
    <row r="68" spans="1:17" x14ac:dyDescent="0.25">
      <c r="B68" s="7" t="s">
        <v>11</v>
      </c>
      <c r="C68" s="6">
        <f>N70/N71</f>
        <v>0.26653306613226452</v>
      </c>
      <c r="D68" s="1">
        <f>O70/O71</f>
        <v>0.22711864406779661</v>
      </c>
      <c r="E68" s="1">
        <f>P70/P71</f>
        <v>0.30677290836653387</v>
      </c>
      <c r="F68" s="1">
        <f>Q70/Q71</f>
        <v>0.26991150442477874</v>
      </c>
      <c r="M68" t="s">
        <v>9</v>
      </c>
      <c r="N68">
        <v>72</v>
      </c>
      <c r="O68">
        <v>15</v>
      </c>
      <c r="P68">
        <v>14</v>
      </c>
      <c r="Q68">
        <v>43</v>
      </c>
    </row>
    <row r="69" spans="1:17" x14ac:dyDescent="0.25">
      <c r="M69" t="s">
        <v>10</v>
      </c>
      <c r="N69">
        <v>61</v>
      </c>
      <c r="O69">
        <v>25</v>
      </c>
      <c r="P69">
        <v>17</v>
      </c>
      <c r="Q69">
        <v>19</v>
      </c>
    </row>
    <row r="70" spans="1:17" x14ac:dyDescent="0.25">
      <c r="M70" t="s">
        <v>11</v>
      </c>
      <c r="N70">
        <v>266</v>
      </c>
      <c r="O70">
        <v>67</v>
      </c>
      <c r="P70">
        <v>77</v>
      </c>
      <c r="Q70">
        <v>122</v>
      </c>
    </row>
    <row r="71" spans="1:17" x14ac:dyDescent="0.25">
      <c r="L71" t="s">
        <v>1</v>
      </c>
      <c r="N71">
        <v>998</v>
      </c>
      <c r="O71">
        <v>295</v>
      </c>
      <c r="P71">
        <v>251</v>
      </c>
      <c r="Q71">
        <v>452</v>
      </c>
    </row>
    <row r="77" spans="1:17" x14ac:dyDescent="0.25">
      <c r="L77" t="s">
        <v>89</v>
      </c>
    </row>
    <row r="78" spans="1:17" x14ac:dyDescent="0.25">
      <c r="L78" t="s">
        <v>0</v>
      </c>
    </row>
    <row r="79" spans="1:17" x14ac:dyDescent="0.25">
      <c r="A79" t="str">
        <f>L77</f>
        <v>Gerrymandering amendment support * Collapsed Education Status Crosstabulation</v>
      </c>
      <c r="N79" t="s">
        <v>1</v>
      </c>
      <c r="O79" t="s">
        <v>33</v>
      </c>
    </row>
    <row r="80" spans="1:17"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0.60099999999999998</v>
      </c>
      <c r="D81" s="1">
        <f>(O81+O82)/O86</f>
        <v>0.47074468085106386</v>
      </c>
      <c r="E81" s="1">
        <f>(P81+P82)/P86</f>
        <v>0.6312292358803987</v>
      </c>
      <c r="F81" s="1">
        <f>(Q81+Q82)/Q86</f>
        <v>0.72445820433436536</v>
      </c>
      <c r="L81" t="s">
        <v>84</v>
      </c>
      <c r="M81" t="s">
        <v>7</v>
      </c>
      <c r="N81">
        <v>365</v>
      </c>
      <c r="O81">
        <v>87</v>
      </c>
      <c r="P81">
        <v>107</v>
      </c>
      <c r="Q81">
        <v>171</v>
      </c>
    </row>
    <row r="82" spans="1:18" x14ac:dyDescent="0.25">
      <c r="B82" s="7" t="s">
        <v>55</v>
      </c>
      <c r="C82" s="6">
        <f>(N83+N84)/N86</f>
        <v>0.13300000000000001</v>
      </c>
      <c r="D82" s="1">
        <f>(O83+O84)/O86</f>
        <v>0.18351063829787234</v>
      </c>
      <c r="E82" s="1">
        <f>(P83+P84)/P86</f>
        <v>9.3023255813953487E-2</v>
      </c>
      <c r="F82" s="1">
        <f>(Q83+Q84)/Q86</f>
        <v>0.11145510835913312</v>
      </c>
      <c r="M82" t="s">
        <v>8</v>
      </c>
      <c r="N82">
        <v>236</v>
      </c>
      <c r="O82">
        <v>90</v>
      </c>
      <c r="P82">
        <v>83</v>
      </c>
      <c r="Q82">
        <v>63</v>
      </c>
    </row>
    <row r="83" spans="1:18" x14ac:dyDescent="0.25">
      <c r="B83" s="7" t="s">
        <v>11</v>
      </c>
      <c r="C83" s="6">
        <f>N85/N86</f>
        <v>0.26600000000000001</v>
      </c>
      <c r="D83" s="1">
        <f>O85/O86</f>
        <v>0.34574468085106386</v>
      </c>
      <c r="E83" s="1">
        <f>P85/P86</f>
        <v>0.27574750830564781</v>
      </c>
      <c r="F83" s="1">
        <f>Q85/Q86</f>
        <v>0.16408668730650156</v>
      </c>
      <c r="M83" t="s">
        <v>9</v>
      </c>
      <c r="N83">
        <v>72</v>
      </c>
      <c r="O83">
        <v>44</v>
      </c>
      <c r="P83">
        <v>11</v>
      </c>
      <c r="Q83">
        <v>17</v>
      </c>
    </row>
    <row r="84" spans="1:18" x14ac:dyDescent="0.25">
      <c r="M84" t="s">
        <v>10</v>
      </c>
      <c r="N84">
        <v>61</v>
      </c>
      <c r="O84">
        <v>25</v>
      </c>
      <c r="P84">
        <v>17</v>
      </c>
      <c r="Q84">
        <v>19</v>
      </c>
    </row>
    <row r="85" spans="1:18" x14ac:dyDescent="0.25">
      <c r="M85" t="s">
        <v>11</v>
      </c>
      <c r="N85">
        <v>266</v>
      </c>
      <c r="O85">
        <v>130</v>
      </c>
      <c r="P85">
        <v>83</v>
      </c>
      <c r="Q85">
        <v>53</v>
      </c>
    </row>
    <row r="86" spans="1:18" x14ac:dyDescent="0.25">
      <c r="L86" t="s">
        <v>1</v>
      </c>
      <c r="N86">
        <v>1000</v>
      </c>
      <c r="O86">
        <v>376</v>
      </c>
      <c r="P86">
        <v>301</v>
      </c>
      <c r="Q86">
        <v>323</v>
      </c>
    </row>
    <row r="92" spans="1:18" x14ac:dyDescent="0.25">
      <c r="L92" t="s">
        <v>90</v>
      </c>
    </row>
    <row r="93" spans="1:18" x14ac:dyDescent="0.25">
      <c r="L93" t="s">
        <v>0</v>
      </c>
    </row>
    <row r="94" spans="1:18" x14ac:dyDescent="0.25">
      <c r="A94" t="str">
        <f>L92</f>
        <v>Gerrymandering amendment support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0.60160160160160159</v>
      </c>
      <c r="D96" s="1">
        <f>(O96+O97)/O101</f>
        <v>0.60784313725490191</v>
      </c>
      <c r="E96" s="1">
        <f>(P96+P97)/P101</f>
        <v>0.6470588235294118</v>
      </c>
      <c r="F96" s="1">
        <f>(Q96+Q97)/Q101</f>
        <v>0.5513307984790875</v>
      </c>
      <c r="G96" s="1">
        <f>(R96+R97)/R101</f>
        <v>0.6</v>
      </c>
      <c r="H96" s="11"/>
      <c r="I96" s="11"/>
      <c r="L96" t="s">
        <v>84</v>
      </c>
      <c r="M96" t="s">
        <v>7</v>
      </c>
      <c r="N96">
        <v>365</v>
      </c>
      <c r="O96">
        <v>116</v>
      </c>
      <c r="P96">
        <v>106</v>
      </c>
      <c r="Q96">
        <v>79</v>
      </c>
      <c r="R96">
        <v>64</v>
      </c>
    </row>
    <row r="97" spans="1:18" x14ac:dyDescent="0.25">
      <c r="B97" s="7" t="s">
        <v>55</v>
      </c>
      <c r="C97" s="6">
        <f>(N98+N99)/N101</f>
        <v>0.13313313313313313</v>
      </c>
      <c r="D97" s="1">
        <f>(O98+O99)/O101</f>
        <v>0.12418300653594772</v>
      </c>
      <c r="E97" s="1">
        <f>(P98+P99)/P101</f>
        <v>0.10196078431372549</v>
      </c>
      <c r="F97" s="1">
        <f>(Q98+Q99)/Q101</f>
        <v>0.17490494296577946</v>
      </c>
      <c r="G97" s="1">
        <f>(R98+R99)/R101</f>
        <v>0.13142857142857142</v>
      </c>
      <c r="H97" s="11"/>
      <c r="I97" s="11"/>
      <c r="M97" t="s">
        <v>8</v>
      </c>
      <c r="N97">
        <v>236</v>
      </c>
      <c r="O97">
        <v>70</v>
      </c>
      <c r="P97">
        <v>59</v>
      </c>
      <c r="Q97">
        <v>66</v>
      </c>
      <c r="R97">
        <v>41</v>
      </c>
    </row>
    <row r="98" spans="1:18" x14ac:dyDescent="0.25">
      <c r="B98" s="7" t="s">
        <v>11</v>
      </c>
      <c r="C98" s="6">
        <f>N100/N101</f>
        <v>0.26526526526526528</v>
      </c>
      <c r="D98" s="1">
        <f>O100/O101</f>
        <v>0.26797385620915032</v>
      </c>
      <c r="E98" s="1">
        <f>P100/P101</f>
        <v>0.25098039215686274</v>
      </c>
      <c r="F98" s="1">
        <f>Q100/Q101</f>
        <v>0.27376425855513309</v>
      </c>
      <c r="G98" s="1">
        <f>R100/R101</f>
        <v>0.26857142857142857</v>
      </c>
      <c r="H98" s="11"/>
      <c r="I98" s="11"/>
      <c r="M98" t="s">
        <v>9</v>
      </c>
      <c r="N98">
        <v>73</v>
      </c>
      <c r="O98">
        <v>21</v>
      </c>
      <c r="P98">
        <v>16</v>
      </c>
      <c r="Q98">
        <v>21</v>
      </c>
      <c r="R98">
        <v>15</v>
      </c>
    </row>
    <row r="99" spans="1:18" x14ac:dyDescent="0.25">
      <c r="M99" t="s">
        <v>10</v>
      </c>
      <c r="N99">
        <v>60</v>
      </c>
      <c r="O99">
        <v>17</v>
      </c>
      <c r="P99">
        <v>10</v>
      </c>
      <c r="Q99">
        <v>25</v>
      </c>
      <c r="R99">
        <v>8</v>
      </c>
    </row>
    <row r="100" spans="1:18" x14ac:dyDescent="0.25">
      <c r="M100" t="s">
        <v>11</v>
      </c>
      <c r="N100">
        <v>265</v>
      </c>
      <c r="O100">
        <v>82</v>
      </c>
      <c r="P100">
        <v>64</v>
      </c>
      <c r="Q100">
        <v>72</v>
      </c>
      <c r="R100">
        <v>47</v>
      </c>
    </row>
    <row r="101" spans="1:18" x14ac:dyDescent="0.25">
      <c r="L101" t="s">
        <v>1</v>
      </c>
      <c r="N101">
        <v>999</v>
      </c>
      <c r="O101">
        <v>306</v>
      </c>
      <c r="P101">
        <v>255</v>
      </c>
      <c r="Q101">
        <v>263</v>
      </c>
      <c r="R101">
        <v>175</v>
      </c>
    </row>
    <row r="107" spans="1:18" x14ac:dyDescent="0.25">
      <c r="L107" t="s">
        <v>91</v>
      </c>
    </row>
    <row r="108" spans="1:18" x14ac:dyDescent="0.25">
      <c r="L108" t="s">
        <v>0</v>
      </c>
    </row>
    <row r="109" spans="1:18" x14ac:dyDescent="0.25">
      <c r="A109" t="str">
        <f>L107</f>
        <v>Gerrymandering amendment support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0.60160160160160159</v>
      </c>
      <c r="D111" s="1">
        <f>(O111+O112)/O116</f>
        <v>0.68591224018475749</v>
      </c>
      <c r="E111" s="1">
        <f>(P111+P112)/P116</f>
        <v>0.57928118393234673</v>
      </c>
      <c r="F111" s="1">
        <f>(Q111+Q112)/Q116</f>
        <v>0.32258064516129031</v>
      </c>
      <c r="L111" t="s">
        <v>84</v>
      </c>
      <c r="M111" t="s">
        <v>7</v>
      </c>
      <c r="N111">
        <v>365</v>
      </c>
      <c r="O111">
        <v>218</v>
      </c>
      <c r="P111">
        <v>132</v>
      </c>
      <c r="Q111">
        <v>15</v>
      </c>
    </row>
    <row r="112" spans="1:18" x14ac:dyDescent="0.25">
      <c r="B112" s="7" t="s">
        <v>55</v>
      </c>
      <c r="C112" s="6">
        <f>(N113+N114)/N116</f>
        <v>0.13313313313313313</v>
      </c>
      <c r="D112" s="1">
        <f>(O113+O114)/O116</f>
        <v>0.14318706697459585</v>
      </c>
      <c r="E112" s="1">
        <f>(P113+P114)/P116</f>
        <v>0.1226215644820296</v>
      </c>
      <c r="F112" s="1">
        <f>(Q113+Q114)/Q116</f>
        <v>0.13978494623655913</v>
      </c>
      <c r="M112" t="s">
        <v>8</v>
      </c>
      <c r="N112">
        <v>236</v>
      </c>
      <c r="O112">
        <v>79</v>
      </c>
      <c r="P112">
        <v>142</v>
      </c>
      <c r="Q112">
        <v>15</v>
      </c>
    </row>
    <row r="113" spans="1:18" x14ac:dyDescent="0.25">
      <c r="B113" s="7" t="s">
        <v>11</v>
      </c>
      <c r="C113" s="6">
        <f>N115/N116</f>
        <v>0.26526526526526528</v>
      </c>
      <c r="D113" s="1">
        <f>O115/O116</f>
        <v>0.17090069284064666</v>
      </c>
      <c r="E113" s="1">
        <f>P115/P116</f>
        <v>0.29809725158562367</v>
      </c>
      <c r="F113" s="1">
        <f>Q115/Q116</f>
        <v>0.5376344086021505</v>
      </c>
      <c r="M113" t="s">
        <v>9</v>
      </c>
      <c r="N113">
        <v>73</v>
      </c>
      <c r="O113">
        <v>33</v>
      </c>
      <c r="P113">
        <v>37</v>
      </c>
      <c r="Q113">
        <v>3</v>
      </c>
    </row>
    <row r="114" spans="1:18" x14ac:dyDescent="0.25">
      <c r="M114" t="s">
        <v>10</v>
      </c>
      <c r="N114">
        <v>60</v>
      </c>
      <c r="O114">
        <v>29</v>
      </c>
      <c r="P114">
        <v>21</v>
      </c>
      <c r="Q114">
        <v>10</v>
      </c>
    </row>
    <row r="115" spans="1:18" x14ac:dyDescent="0.25">
      <c r="M115" t="s">
        <v>11</v>
      </c>
      <c r="N115">
        <v>265</v>
      </c>
      <c r="O115">
        <v>74</v>
      </c>
      <c r="P115">
        <v>141</v>
      </c>
      <c r="Q115">
        <v>50</v>
      </c>
    </row>
    <row r="116" spans="1:18" x14ac:dyDescent="0.25">
      <c r="L116" t="s">
        <v>1</v>
      </c>
      <c r="N116">
        <v>999</v>
      </c>
      <c r="O116">
        <v>433</v>
      </c>
      <c r="P116">
        <v>473</v>
      </c>
      <c r="Q116">
        <v>93</v>
      </c>
    </row>
    <row r="122" spans="1:18" x14ac:dyDescent="0.25">
      <c r="L122" t="s">
        <v>92</v>
      </c>
    </row>
    <row r="123" spans="1:18" x14ac:dyDescent="0.25">
      <c r="L123" t="s">
        <v>0</v>
      </c>
    </row>
    <row r="124" spans="1:18" x14ac:dyDescent="0.25">
      <c r="A124" t="str">
        <f>L122</f>
        <v>Gerrymandering amendment support * Presidential Vote Choice in 2024 (Collapsed) Crosstabulation</v>
      </c>
      <c r="N124" t="s">
        <v>1</v>
      </c>
      <c r="O124" t="s">
        <v>49</v>
      </c>
    </row>
    <row r="125" spans="1:18" s="2" customFormat="1" ht="100" x14ac:dyDescent="0.25">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O125" s="2" t="s">
        <v>50</v>
      </c>
      <c r="P125" s="2" t="s">
        <v>51</v>
      </c>
      <c r="Q125" s="2" t="s">
        <v>52</v>
      </c>
      <c r="R125" s="2" t="s">
        <v>53</v>
      </c>
    </row>
    <row r="126" spans="1:18" x14ac:dyDescent="0.25">
      <c r="B126" s="7" t="s">
        <v>54</v>
      </c>
      <c r="C126" s="1">
        <f>(N126+N127)/N131</f>
        <v>0.6</v>
      </c>
      <c r="D126" s="1">
        <f>(O126+O127)/O131</f>
        <v>0.72031662269129293</v>
      </c>
      <c r="E126" s="1">
        <f>(P126+P127)/P131</f>
        <v>0.55388471177944865</v>
      </c>
      <c r="F126" s="1">
        <f>(Q126+Q127)/Q131</f>
        <v>0.5</v>
      </c>
      <c r="G126" s="1">
        <f>(R126+R127)/R131</f>
        <v>0.47685185185185186</v>
      </c>
      <c r="H126" s="11"/>
      <c r="I126" s="11"/>
      <c r="L126" t="s">
        <v>84</v>
      </c>
      <c r="M126" t="s">
        <v>7</v>
      </c>
      <c r="N126">
        <v>365</v>
      </c>
      <c r="O126">
        <v>207</v>
      </c>
      <c r="P126">
        <v>115</v>
      </c>
      <c r="Q126">
        <v>3</v>
      </c>
      <c r="R126">
        <v>40</v>
      </c>
    </row>
    <row r="127" spans="1:18" x14ac:dyDescent="0.25">
      <c r="B127" s="7" t="s">
        <v>55</v>
      </c>
      <c r="C127" s="6">
        <f>(N128+N129)/N131</f>
        <v>0.13400000000000001</v>
      </c>
      <c r="D127" s="1">
        <f>(O128+O129)/O131</f>
        <v>0.11345646437994723</v>
      </c>
      <c r="E127" s="1">
        <f>(P128+P129)/P131</f>
        <v>0.15037593984962405</v>
      </c>
      <c r="F127" s="1">
        <f>(Q128+Q129)/Q131</f>
        <v>0</v>
      </c>
      <c r="G127" s="1">
        <f>(R128+R129)/R131</f>
        <v>0.14351851851851852</v>
      </c>
      <c r="H127" s="11"/>
      <c r="I127" s="11"/>
      <c r="M127" t="s">
        <v>8</v>
      </c>
      <c r="N127">
        <v>235</v>
      </c>
      <c r="O127">
        <v>66</v>
      </c>
      <c r="P127">
        <v>106</v>
      </c>
      <c r="Q127">
        <v>0</v>
      </c>
      <c r="R127">
        <v>63</v>
      </c>
    </row>
    <row r="128" spans="1:18" x14ac:dyDescent="0.25">
      <c r="B128" s="7" t="s">
        <v>11</v>
      </c>
      <c r="C128" s="6">
        <f>N130/N131</f>
        <v>0.26600000000000001</v>
      </c>
      <c r="D128" s="1">
        <f>O130/O131</f>
        <v>0.16622691292875991</v>
      </c>
      <c r="E128" s="1">
        <f>P130/P131</f>
        <v>0.2957393483709273</v>
      </c>
      <c r="F128" s="1">
        <f>Q130/Q131</f>
        <v>0.5</v>
      </c>
      <c r="G128" s="1">
        <f>R130/R131</f>
        <v>0.37962962962962965</v>
      </c>
      <c r="H128" s="11"/>
      <c r="I128" s="11"/>
      <c r="M128" t="s">
        <v>9</v>
      </c>
      <c r="N128">
        <v>73</v>
      </c>
      <c r="O128">
        <v>20</v>
      </c>
      <c r="P128">
        <v>36</v>
      </c>
      <c r="Q128">
        <v>0</v>
      </c>
      <c r="R128">
        <v>17</v>
      </c>
    </row>
    <row r="129" spans="12:18" x14ac:dyDescent="0.25">
      <c r="M129" t="s">
        <v>10</v>
      </c>
      <c r="N129">
        <v>61</v>
      </c>
      <c r="O129">
        <v>23</v>
      </c>
      <c r="P129">
        <v>24</v>
      </c>
      <c r="Q129">
        <v>0</v>
      </c>
      <c r="R129">
        <v>14</v>
      </c>
    </row>
    <row r="130" spans="12:18" x14ac:dyDescent="0.25">
      <c r="M130" t="s">
        <v>11</v>
      </c>
      <c r="N130">
        <v>266</v>
      </c>
      <c r="O130">
        <v>63</v>
      </c>
      <c r="P130">
        <v>118</v>
      </c>
      <c r="Q130">
        <v>3</v>
      </c>
      <c r="R130">
        <v>82</v>
      </c>
    </row>
    <row r="131" spans="12:18" x14ac:dyDescent="0.25">
      <c r="L131" t="s">
        <v>1</v>
      </c>
      <c r="N131">
        <v>1000</v>
      </c>
      <c r="O131">
        <v>379</v>
      </c>
      <c r="P131">
        <v>399</v>
      </c>
      <c r="Q131">
        <v>6</v>
      </c>
      <c r="R131">
        <v>216</v>
      </c>
    </row>
  </sheetData>
  <mergeCells count="1">
    <mergeCell ref="A1:G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6D23-4703-7A47-BB2F-7D040DD4A3A6}">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16" t="s">
        <v>208</v>
      </c>
      <c r="B1" s="16"/>
      <c r="C1" s="16"/>
      <c r="D1" s="16"/>
      <c r="E1" s="16"/>
      <c r="F1" s="16"/>
      <c r="G1" s="16"/>
      <c r="H1" s="13"/>
      <c r="I1" s="13"/>
    </row>
    <row r="2" spans="1:28" x14ac:dyDescent="0.25">
      <c r="A2" s="16"/>
      <c r="B2" s="16"/>
      <c r="C2" s="16"/>
      <c r="D2" s="16"/>
      <c r="E2" s="16"/>
      <c r="F2" s="16"/>
      <c r="G2" s="16"/>
      <c r="H2" s="13"/>
      <c r="I2" s="13"/>
    </row>
    <row r="3" spans="1:28" x14ac:dyDescent="0.25">
      <c r="A3" s="16"/>
      <c r="B3" s="16"/>
      <c r="C3" s="16"/>
      <c r="D3" s="16"/>
      <c r="E3" s="16"/>
      <c r="F3" s="16"/>
      <c r="G3" s="16"/>
      <c r="H3" s="13"/>
      <c r="I3" s="13"/>
      <c r="L3" t="s">
        <v>182</v>
      </c>
    </row>
    <row r="4" spans="1:28" x14ac:dyDescent="0.25">
      <c r="A4" s="16"/>
      <c r="B4" s="16"/>
      <c r="C4" s="16"/>
      <c r="D4" s="16"/>
      <c r="E4" s="16"/>
      <c r="F4" s="16"/>
      <c r="G4" s="16"/>
      <c r="H4" s="13"/>
      <c r="I4" s="13"/>
      <c r="L4" t="s">
        <v>0</v>
      </c>
      <c r="X4" s="17"/>
      <c r="Y4" s="17"/>
      <c r="Z4" s="17"/>
      <c r="AA4" s="17"/>
      <c r="AB4" s="17"/>
    </row>
    <row r="5" spans="1:28" s="2" customFormat="1" x14ac:dyDescent="0.25">
      <c r="A5" t="str">
        <f>L3</f>
        <v>Gerrymandering prohibition support * Initial Partisan Self-Identification Crosstabulation</v>
      </c>
      <c r="B5"/>
      <c r="C5"/>
      <c r="D5"/>
      <c r="E5"/>
      <c r="F5"/>
      <c r="G5"/>
      <c r="H5"/>
      <c r="I5"/>
      <c r="J5"/>
      <c r="K5"/>
      <c r="L5"/>
      <c r="M5"/>
      <c r="N5" t="s">
        <v>1</v>
      </c>
      <c r="O5" t="s">
        <v>171</v>
      </c>
      <c r="P5"/>
      <c r="Q5"/>
      <c r="R5"/>
      <c r="S5"/>
      <c r="T5"/>
      <c r="X5" s="20"/>
      <c r="Y5" s="20"/>
      <c r="Z5" s="20"/>
      <c r="AA5" s="20"/>
      <c r="AB5" s="20"/>
    </row>
    <row r="6" spans="1:28" ht="140" x14ac:dyDescent="0.25">
      <c r="A6" s="2"/>
      <c r="B6" s="2"/>
      <c r="C6" s="3" t="s">
        <v>56</v>
      </c>
      <c r="D6" s="3" t="str">
        <f>O6</f>
        <v>Democratic Self-ID (initial)</v>
      </c>
      <c r="E6" s="3" t="str">
        <f>P6</f>
        <v>Independent Self-ID (initial)</v>
      </c>
      <c r="F6" s="3" t="str">
        <f>Q6</f>
        <v>Republican Self-ID (initial)</v>
      </c>
      <c r="G6" s="3" t="str">
        <f>R6</f>
        <v>All others/not sure</v>
      </c>
      <c r="H6" s="24" t="s">
        <v>211</v>
      </c>
      <c r="I6" s="21"/>
      <c r="J6" s="2"/>
      <c r="K6" s="2"/>
      <c r="L6" s="2"/>
      <c r="M6" s="2"/>
      <c r="N6" s="2"/>
      <c r="O6" s="2" t="s">
        <v>2</v>
      </c>
      <c r="P6" s="2" t="s">
        <v>3</v>
      </c>
      <c r="Q6" s="2" t="s">
        <v>4</v>
      </c>
      <c r="R6" s="2" t="s">
        <v>5</v>
      </c>
      <c r="S6" s="2"/>
      <c r="T6" s="2"/>
      <c r="X6" s="17"/>
      <c r="Y6" s="18"/>
      <c r="Z6" s="18"/>
      <c r="AA6" s="18"/>
      <c r="AB6" s="18"/>
    </row>
    <row r="7" spans="1:28" x14ac:dyDescent="0.25">
      <c r="B7" s="7" t="s">
        <v>54</v>
      </c>
      <c r="C7" s="1">
        <f>(N7+N8)/N12</f>
        <v>0.57114228456913829</v>
      </c>
      <c r="D7" s="1">
        <f>(O7+O8)/O12</f>
        <v>0.73076923076923073</v>
      </c>
      <c r="E7" s="1">
        <f>(P7+P8)/P12</f>
        <v>0.62289562289562295</v>
      </c>
      <c r="F7" s="1">
        <f>(Q7+Q8)/Q12</f>
        <v>0.42721518987341772</v>
      </c>
      <c r="G7" s="1">
        <f>(R7+R8)/R12</f>
        <v>0.30136986301369861</v>
      </c>
      <c r="H7" s="25">
        <f>D7-F7</f>
        <v>0.303554040895813</v>
      </c>
      <c r="I7" s="11"/>
      <c r="L7" t="s">
        <v>152</v>
      </c>
      <c r="M7" t="s">
        <v>7</v>
      </c>
      <c r="N7">
        <v>345</v>
      </c>
      <c r="O7">
        <v>136</v>
      </c>
      <c r="P7">
        <v>113</v>
      </c>
      <c r="Q7">
        <v>79</v>
      </c>
      <c r="R7">
        <v>17</v>
      </c>
      <c r="X7" s="17"/>
      <c r="Y7" s="19"/>
      <c r="Z7" s="19"/>
      <c r="AA7" s="19"/>
      <c r="AB7" s="19"/>
    </row>
    <row r="8" spans="1:28" x14ac:dyDescent="0.25">
      <c r="B8" s="7" t="s">
        <v>55</v>
      </c>
      <c r="C8" s="6">
        <f>(N9+N10)/N12</f>
        <v>0.11222444889779559</v>
      </c>
      <c r="D8" s="1">
        <f>(O9+O10)/O12</f>
        <v>5.7692307692307696E-2</v>
      </c>
      <c r="E8" s="1">
        <f>(P9+P10)/P12</f>
        <v>8.0808080808080815E-2</v>
      </c>
      <c r="F8" s="1">
        <f>(Q9+Q10)/Q12</f>
        <v>0.18354430379746836</v>
      </c>
      <c r="G8" s="1">
        <f>(R9+R10)/R12</f>
        <v>0.16438356164383561</v>
      </c>
      <c r="H8" s="11"/>
      <c r="I8" s="11"/>
      <c r="M8" t="s">
        <v>8</v>
      </c>
      <c r="N8">
        <v>225</v>
      </c>
      <c r="O8">
        <v>92</v>
      </c>
      <c r="P8">
        <v>72</v>
      </c>
      <c r="Q8">
        <v>56</v>
      </c>
      <c r="R8">
        <v>5</v>
      </c>
      <c r="X8" s="17"/>
      <c r="Y8" s="19"/>
      <c r="Z8" s="19"/>
      <c r="AA8" s="19"/>
      <c r="AB8" s="19"/>
    </row>
    <row r="9" spans="1:28" x14ac:dyDescent="0.25">
      <c r="B9" s="7" t="s">
        <v>11</v>
      </c>
      <c r="C9" s="6">
        <f>N11/N12</f>
        <v>0.31663326653306612</v>
      </c>
      <c r="D9" s="1">
        <f>O11/O12</f>
        <v>0.21153846153846154</v>
      </c>
      <c r="E9" s="1">
        <f>P11/P12</f>
        <v>0.29629629629629628</v>
      </c>
      <c r="F9" s="1">
        <f>Q11/Q12</f>
        <v>0.38924050632911394</v>
      </c>
      <c r="G9" s="1">
        <f>R11/R12</f>
        <v>0.53424657534246578</v>
      </c>
      <c r="H9" s="11"/>
      <c r="I9" s="11"/>
      <c r="M9" t="s">
        <v>9</v>
      </c>
      <c r="N9">
        <v>77</v>
      </c>
      <c r="O9">
        <v>10</v>
      </c>
      <c r="P9">
        <v>17</v>
      </c>
      <c r="Q9">
        <v>42</v>
      </c>
      <c r="R9">
        <v>8</v>
      </c>
      <c r="X9" s="17"/>
      <c r="Y9" s="19"/>
      <c r="Z9" s="19"/>
      <c r="AA9" s="19"/>
      <c r="AB9" s="19"/>
    </row>
    <row r="10" spans="1:28" x14ac:dyDescent="0.25">
      <c r="M10" t="s">
        <v>10</v>
      </c>
      <c r="N10">
        <v>35</v>
      </c>
      <c r="O10">
        <v>8</v>
      </c>
      <c r="P10">
        <v>7</v>
      </c>
      <c r="Q10">
        <v>16</v>
      </c>
      <c r="R10">
        <v>4</v>
      </c>
      <c r="X10" s="17"/>
      <c r="Y10" s="17"/>
      <c r="Z10" s="17"/>
      <c r="AA10" s="17"/>
      <c r="AB10" s="17"/>
    </row>
    <row r="11" spans="1:28" x14ac:dyDescent="0.25">
      <c r="M11" t="s">
        <v>11</v>
      </c>
      <c r="N11">
        <v>316</v>
      </c>
      <c r="O11">
        <v>66</v>
      </c>
      <c r="P11">
        <v>88</v>
      </c>
      <c r="Q11">
        <v>123</v>
      </c>
      <c r="R11">
        <v>39</v>
      </c>
    </row>
    <row r="12" spans="1:28" x14ac:dyDescent="0.25">
      <c r="L12" t="s">
        <v>1</v>
      </c>
      <c r="N12">
        <v>998</v>
      </c>
      <c r="O12">
        <v>312</v>
      </c>
      <c r="P12">
        <v>297</v>
      </c>
      <c r="Q12">
        <v>316</v>
      </c>
      <c r="R12">
        <v>73</v>
      </c>
    </row>
    <row r="17" spans="1:18" x14ac:dyDescent="0.25">
      <c r="L17" t="s">
        <v>153</v>
      </c>
    </row>
    <row r="18" spans="1:18" x14ac:dyDescent="0.25">
      <c r="L18" t="s">
        <v>0</v>
      </c>
    </row>
    <row r="19" spans="1:18" x14ac:dyDescent="0.25">
      <c r="A19" t="str">
        <f>L17</f>
        <v>Gerrymandering prohibition support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0.5701402805611222</v>
      </c>
      <c r="D21" s="1">
        <f>(O21+O22)/O26</f>
        <v>0.72881355932203384</v>
      </c>
      <c r="E21" s="1">
        <f>(P21+P22)/P26</f>
        <v>0.59826589595375723</v>
      </c>
      <c r="F21" s="1">
        <f>(Q21+Q22)/Q26</f>
        <v>0.48396501457725949</v>
      </c>
      <c r="G21" s="1">
        <f>(R21+R22)/R26</f>
        <v>0.32876712328767121</v>
      </c>
      <c r="H21" s="11"/>
      <c r="I21" s="11"/>
      <c r="L21" t="s">
        <v>152</v>
      </c>
      <c r="M21" t="s">
        <v>7</v>
      </c>
      <c r="N21">
        <v>344</v>
      </c>
      <c r="O21">
        <v>123</v>
      </c>
      <c r="P21">
        <v>122</v>
      </c>
      <c r="Q21">
        <v>83</v>
      </c>
      <c r="R21">
        <v>16</v>
      </c>
    </row>
    <row r="22" spans="1:18" x14ac:dyDescent="0.25">
      <c r="B22" s="7" t="s">
        <v>55</v>
      </c>
      <c r="C22" s="6">
        <f>(N23+N24)/N26</f>
        <v>0.11122244488977956</v>
      </c>
      <c r="D22" s="1">
        <f>(O23+O24)/O26</f>
        <v>6.7796610169491525E-2</v>
      </c>
      <c r="E22" s="1">
        <f>(P23+P24)/P26</f>
        <v>0.11271676300578035</v>
      </c>
      <c r="F22" s="1">
        <f>(Q23+Q24)/Q26</f>
        <v>0.15743440233236153</v>
      </c>
      <c r="G22" s="1">
        <f>(R23+R24)/R26</f>
        <v>2.7397260273972601E-2</v>
      </c>
      <c r="H22" s="11"/>
      <c r="I22" s="11"/>
      <c r="M22" t="s">
        <v>8</v>
      </c>
      <c r="N22">
        <v>225</v>
      </c>
      <c r="O22">
        <v>49</v>
      </c>
      <c r="P22">
        <v>85</v>
      </c>
      <c r="Q22">
        <v>83</v>
      </c>
      <c r="R22">
        <v>8</v>
      </c>
    </row>
    <row r="23" spans="1:18" x14ac:dyDescent="0.25">
      <c r="B23" s="7" t="s">
        <v>11</v>
      </c>
      <c r="C23" s="6">
        <f>N25/N26</f>
        <v>0.31863727454909818</v>
      </c>
      <c r="D23" s="1">
        <f>O25/O26</f>
        <v>0.20338983050847459</v>
      </c>
      <c r="E23" s="1">
        <f>P25/P26</f>
        <v>0.28901734104046245</v>
      </c>
      <c r="F23" s="1">
        <f>Q25/Q26</f>
        <v>0.35860058309037901</v>
      </c>
      <c r="G23" s="1">
        <f>R25/R26</f>
        <v>0.64383561643835618</v>
      </c>
      <c r="H23" s="11"/>
      <c r="I23" s="11"/>
      <c r="M23" t="s">
        <v>9</v>
      </c>
      <c r="N23">
        <v>77</v>
      </c>
      <c r="O23">
        <v>12</v>
      </c>
      <c r="P23">
        <v>31</v>
      </c>
      <c r="Q23">
        <v>32</v>
      </c>
      <c r="R23">
        <v>2</v>
      </c>
    </row>
    <row r="24" spans="1:18" x14ac:dyDescent="0.25">
      <c r="M24" t="s">
        <v>10</v>
      </c>
      <c r="N24">
        <v>34</v>
      </c>
      <c r="O24">
        <v>4</v>
      </c>
      <c r="P24">
        <v>8</v>
      </c>
      <c r="Q24">
        <v>22</v>
      </c>
      <c r="R24">
        <v>0</v>
      </c>
    </row>
    <row r="25" spans="1:18" x14ac:dyDescent="0.25">
      <c r="M25" t="s">
        <v>11</v>
      </c>
      <c r="N25">
        <v>318</v>
      </c>
      <c r="O25">
        <v>48</v>
      </c>
      <c r="P25">
        <v>100</v>
      </c>
      <c r="Q25">
        <v>123</v>
      </c>
      <c r="R25">
        <v>47</v>
      </c>
    </row>
    <row r="26" spans="1:18" x14ac:dyDescent="0.25">
      <c r="L26" t="s">
        <v>1</v>
      </c>
      <c r="N26">
        <v>998</v>
      </c>
      <c r="O26">
        <v>236</v>
      </c>
      <c r="P26">
        <v>346</v>
      </c>
      <c r="Q26">
        <v>343</v>
      </c>
      <c r="R26">
        <v>73</v>
      </c>
    </row>
    <row r="32" spans="1:18" x14ac:dyDescent="0.25">
      <c r="L32" t="s">
        <v>154</v>
      </c>
    </row>
    <row r="33" spans="1:20" x14ac:dyDescent="0.25">
      <c r="L33" t="s">
        <v>0</v>
      </c>
    </row>
    <row r="34" spans="1:20" s="2" customFormat="1" x14ac:dyDescent="0.25">
      <c r="A34" t="str">
        <f>L32</f>
        <v>Gerrymandering prohibition support * Race-Ethnicity Combined Crosstabulation</v>
      </c>
      <c r="B34"/>
      <c r="C34"/>
      <c r="D34"/>
      <c r="E34"/>
      <c r="F34"/>
      <c r="G34"/>
      <c r="H34"/>
      <c r="I34"/>
      <c r="J34"/>
      <c r="K34"/>
      <c r="L34"/>
      <c r="M34"/>
      <c r="N34" t="s">
        <v>1</v>
      </c>
      <c r="O34" t="s">
        <v>18</v>
      </c>
      <c r="P34"/>
      <c r="Q34"/>
      <c r="R34"/>
      <c r="S34"/>
      <c r="T34"/>
    </row>
    <row r="35" spans="1:20" ht="60" x14ac:dyDescent="0.25">
      <c r="A35" s="2"/>
      <c r="B35" s="2"/>
      <c r="C35" s="3" t="s">
        <v>56</v>
      </c>
      <c r="D35" s="3" t="str">
        <f>O35</f>
        <v>White non-Hispanic</v>
      </c>
      <c r="E35" s="3" t="str">
        <f>P35</f>
        <v>Black non-Hispanic</v>
      </c>
      <c r="F35" s="3" t="str">
        <f>Q35</f>
        <v>Hispanic/Latino (any race)</v>
      </c>
      <c r="G35" s="3" t="str">
        <f>R35</f>
        <v>All other races</v>
      </c>
      <c r="H35" s="21"/>
      <c r="I35" s="21"/>
      <c r="J35" s="2"/>
      <c r="K35" s="2"/>
      <c r="L35" s="2"/>
      <c r="M35" s="2"/>
      <c r="N35" s="2"/>
      <c r="O35" s="2" t="s">
        <v>19</v>
      </c>
      <c r="P35" s="2" t="s">
        <v>20</v>
      </c>
      <c r="Q35" s="2" t="s">
        <v>21</v>
      </c>
      <c r="R35" s="2" t="s">
        <v>22</v>
      </c>
      <c r="S35" s="2"/>
      <c r="T35" s="2"/>
    </row>
    <row r="36" spans="1:20" x14ac:dyDescent="0.25">
      <c r="B36" s="7" t="s">
        <v>54</v>
      </c>
      <c r="C36" s="1">
        <f>(N36+N37)/N41</f>
        <v>0.57071213640922769</v>
      </c>
      <c r="D36" s="1">
        <f>(O36+O37)/O41</f>
        <v>0.57382039573820398</v>
      </c>
      <c r="E36" s="1">
        <f>(P36+P37)/P41</f>
        <v>0.54545454545454541</v>
      </c>
      <c r="F36" s="1">
        <f>(Q36+Q37)/Q41</f>
        <v>0.60273972602739723</v>
      </c>
      <c r="G36" s="1">
        <f>(R36+R37)/R41</f>
        <v>0.58620689655172409</v>
      </c>
      <c r="H36" s="11"/>
      <c r="I36" s="11"/>
      <c r="L36" t="s">
        <v>152</v>
      </c>
      <c r="M36" t="s">
        <v>7</v>
      </c>
      <c r="N36">
        <v>344</v>
      </c>
      <c r="O36">
        <v>241</v>
      </c>
      <c r="P36">
        <v>62</v>
      </c>
      <c r="Q36">
        <v>19</v>
      </c>
      <c r="R36">
        <v>22</v>
      </c>
    </row>
    <row r="37" spans="1:20" x14ac:dyDescent="0.25">
      <c r="B37" s="7" t="s">
        <v>55</v>
      </c>
      <c r="C37" s="6">
        <f>(N38+N39)/N41</f>
        <v>0.11133400200601805</v>
      </c>
      <c r="D37" s="1">
        <f>(O38+O39)/O41</f>
        <v>0.1035007610350076</v>
      </c>
      <c r="E37" s="1">
        <f>(P38+P39)/P41</f>
        <v>0.13397129186602871</v>
      </c>
      <c r="F37" s="1">
        <f>(Q38+Q39)/Q41</f>
        <v>0.13698630136986301</v>
      </c>
      <c r="G37" s="1">
        <f>(R38+R39)/R41</f>
        <v>8.6206896551724144E-2</v>
      </c>
      <c r="H37" s="11"/>
      <c r="I37" s="11"/>
      <c r="M37" t="s">
        <v>8</v>
      </c>
      <c r="N37">
        <v>225</v>
      </c>
      <c r="O37">
        <v>136</v>
      </c>
      <c r="P37">
        <v>52</v>
      </c>
      <c r="Q37">
        <v>25</v>
      </c>
      <c r="R37">
        <v>12</v>
      </c>
    </row>
    <row r="38" spans="1:20" x14ac:dyDescent="0.25">
      <c r="B38" s="7" t="s">
        <v>11</v>
      </c>
      <c r="C38" s="6">
        <f>N40/N41</f>
        <v>0.31795386158475425</v>
      </c>
      <c r="D38" s="1">
        <f>O40/O41</f>
        <v>0.32267884322678841</v>
      </c>
      <c r="E38" s="1">
        <f>P40/P41</f>
        <v>0.32057416267942584</v>
      </c>
      <c r="F38" s="1">
        <f>Q40/Q41</f>
        <v>0.26027397260273971</v>
      </c>
      <c r="G38" s="1">
        <f>R40/R41</f>
        <v>0.32758620689655171</v>
      </c>
      <c r="H38" s="11"/>
      <c r="I38" s="11"/>
      <c r="M38" t="s">
        <v>9</v>
      </c>
      <c r="N38">
        <v>76</v>
      </c>
      <c r="O38">
        <v>46</v>
      </c>
      <c r="P38">
        <v>18</v>
      </c>
      <c r="Q38">
        <v>9</v>
      </c>
      <c r="R38">
        <v>3</v>
      </c>
    </row>
    <row r="39" spans="1:20" x14ac:dyDescent="0.25">
      <c r="M39" t="s">
        <v>10</v>
      </c>
      <c r="N39">
        <v>35</v>
      </c>
      <c r="O39">
        <v>22</v>
      </c>
      <c r="P39">
        <v>10</v>
      </c>
      <c r="Q39">
        <v>1</v>
      </c>
      <c r="R39">
        <v>2</v>
      </c>
    </row>
    <row r="40" spans="1:20" x14ac:dyDescent="0.25">
      <c r="M40" t="s">
        <v>11</v>
      </c>
      <c r="N40">
        <v>317</v>
      </c>
      <c r="O40">
        <v>212</v>
      </c>
      <c r="P40">
        <v>67</v>
      </c>
      <c r="Q40">
        <v>19</v>
      </c>
      <c r="R40">
        <v>19</v>
      </c>
    </row>
    <row r="41" spans="1:20" x14ac:dyDescent="0.25">
      <c r="L41" t="s">
        <v>1</v>
      </c>
      <c r="N41">
        <v>997</v>
      </c>
      <c r="O41">
        <v>657</v>
      </c>
      <c r="P41">
        <v>209</v>
      </c>
      <c r="Q41">
        <v>73</v>
      </c>
      <c r="R41">
        <v>58</v>
      </c>
    </row>
    <row r="47" spans="1:20" x14ac:dyDescent="0.25">
      <c r="L47" t="s">
        <v>155</v>
      </c>
    </row>
    <row r="48" spans="1:20" x14ac:dyDescent="0.25">
      <c r="L48" t="s">
        <v>0</v>
      </c>
    </row>
    <row r="49" spans="1:20" x14ac:dyDescent="0.25">
      <c r="A49" t="str">
        <f>L47</f>
        <v>Gerrymandering prohibition support * Gender Crosstabulation</v>
      </c>
      <c r="N49" t="s">
        <v>1</v>
      </c>
      <c r="O49" t="s">
        <v>24</v>
      </c>
    </row>
    <row r="50" spans="1:20" ht="20" x14ac:dyDescent="0.25">
      <c r="B50" s="2"/>
      <c r="C50" s="3" t="s">
        <v>56</v>
      </c>
      <c r="D50" s="3" t="str">
        <f>O50</f>
        <v>Male</v>
      </c>
      <c r="E50" s="3" t="str">
        <f>P50</f>
        <v>Female</v>
      </c>
      <c r="O50" t="s">
        <v>25</v>
      </c>
      <c r="P50" t="s">
        <v>26</v>
      </c>
    </row>
    <row r="51" spans="1:20" x14ac:dyDescent="0.25">
      <c r="B51" s="7" t="s">
        <v>54</v>
      </c>
      <c r="C51" s="1">
        <f>(N51+N52)/N56</f>
        <v>0.57114228456913829</v>
      </c>
      <c r="D51" s="1">
        <f>(O51+O52)/O56</f>
        <v>0.60924369747899154</v>
      </c>
      <c r="E51" s="1">
        <f>(P51+P52)/P56</f>
        <v>0.53639846743295017</v>
      </c>
      <c r="L51" t="s">
        <v>152</v>
      </c>
      <c r="M51" t="s">
        <v>7</v>
      </c>
      <c r="N51">
        <v>345</v>
      </c>
      <c r="O51">
        <v>180</v>
      </c>
      <c r="P51">
        <v>165</v>
      </c>
    </row>
    <row r="52" spans="1:20" x14ac:dyDescent="0.25">
      <c r="B52" s="7" t="s">
        <v>55</v>
      </c>
      <c r="C52" s="6">
        <f>(N53+N54)/N56</f>
        <v>0.11122244488977956</v>
      </c>
      <c r="D52" s="1">
        <f>(O53+O54)/O56</f>
        <v>0.15966386554621848</v>
      </c>
      <c r="E52" s="1">
        <f>(P53+P54)/P56</f>
        <v>6.7049808429118771E-2</v>
      </c>
      <c r="M52" t="s">
        <v>8</v>
      </c>
      <c r="N52">
        <v>225</v>
      </c>
      <c r="O52">
        <v>110</v>
      </c>
      <c r="P52">
        <v>115</v>
      </c>
    </row>
    <row r="53" spans="1:20" x14ac:dyDescent="0.25">
      <c r="B53" s="7" t="s">
        <v>11</v>
      </c>
      <c r="C53" s="6">
        <f>N55/N56</f>
        <v>0.31763527054108215</v>
      </c>
      <c r="D53" s="1">
        <f>O55/O56</f>
        <v>0.23109243697478993</v>
      </c>
      <c r="E53" s="1">
        <f>P55/P56</f>
        <v>0.39655172413793105</v>
      </c>
      <c r="M53" t="s">
        <v>9</v>
      </c>
      <c r="N53">
        <v>76</v>
      </c>
      <c r="O53">
        <v>51</v>
      </c>
      <c r="P53">
        <v>25</v>
      </c>
    </row>
    <row r="54" spans="1:20" x14ac:dyDescent="0.25">
      <c r="M54" t="s">
        <v>10</v>
      </c>
      <c r="N54">
        <v>35</v>
      </c>
      <c r="O54">
        <v>25</v>
      </c>
      <c r="P54">
        <v>10</v>
      </c>
    </row>
    <row r="55" spans="1:20" x14ac:dyDescent="0.25">
      <c r="M55" t="s">
        <v>11</v>
      </c>
      <c r="N55">
        <v>317</v>
      </c>
      <c r="O55">
        <v>110</v>
      </c>
      <c r="P55">
        <v>207</v>
      </c>
    </row>
    <row r="56" spans="1:20" x14ac:dyDescent="0.25">
      <c r="L56" t="s">
        <v>1</v>
      </c>
      <c r="N56">
        <v>998</v>
      </c>
      <c r="O56">
        <v>476</v>
      </c>
      <c r="P56">
        <v>522</v>
      </c>
    </row>
    <row r="62" spans="1:20" x14ac:dyDescent="0.25">
      <c r="L62" t="s">
        <v>156</v>
      </c>
    </row>
    <row r="63" spans="1:20" x14ac:dyDescent="0.25">
      <c r="L63" t="s">
        <v>0</v>
      </c>
    </row>
    <row r="64" spans="1:20" s="2" customFormat="1" x14ac:dyDescent="0.25">
      <c r="A64" t="str">
        <f>L62</f>
        <v>Gerrymandering prohibition support * Collapsed Generation Cohorts Crosstabulation</v>
      </c>
      <c r="B64"/>
      <c r="C64"/>
      <c r="D64"/>
      <c r="E64"/>
      <c r="F64"/>
      <c r="G64"/>
      <c r="H64"/>
      <c r="I64"/>
      <c r="J64"/>
      <c r="K64"/>
      <c r="L64"/>
      <c r="M64"/>
      <c r="N64" t="s">
        <v>1</v>
      </c>
      <c r="O64" t="s">
        <v>28</v>
      </c>
      <c r="P64"/>
      <c r="Q64"/>
      <c r="S64"/>
      <c r="T64"/>
    </row>
    <row r="65" spans="1:20" ht="120" x14ac:dyDescent="0.25">
      <c r="A65" s="2"/>
      <c r="B65" s="2"/>
      <c r="C65" s="3" t="s">
        <v>56</v>
      </c>
      <c r="D65" s="3" t="str">
        <f>O65</f>
        <v>Silent &amp; Boomer Generation (born before 1965)</v>
      </c>
      <c r="E65" s="3" t="str">
        <f>P65</f>
        <v>Generation X (born 1965-1980)</v>
      </c>
      <c r="F65" s="3" t="str">
        <f>Q65</f>
        <v>Millennials &amp; Generation Z (born after 1980)</v>
      </c>
      <c r="G65" s="2"/>
      <c r="H65" s="2"/>
      <c r="I65" s="2"/>
      <c r="J65" s="2"/>
      <c r="K65" s="2"/>
      <c r="L65" s="2"/>
      <c r="M65" s="2"/>
      <c r="N65" s="2"/>
      <c r="O65" s="2" t="s">
        <v>29</v>
      </c>
      <c r="P65" s="2" t="s">
        <v>30</v>
      </c>
      <c r="Q65" s="2" t="s">
        <v>31</v>
      </c>
      <c r="S65" s="2"/>
      <c r="T65" s="2"/>
    </row>
    <row r="66" spans="1:20" x14ac:dyDescent="0.25">
      <c r="B66" s="7" t="s">
        <v>54</v>
      </c>
      <c r="C66" s="1">
        <f>(N66+N67)/N71</f>
        <v>0.57057057057057059</v>
      </c>
      <c r="D66" s="1">
        <f>(O66+O67)/O71</f>
        <v>0.58843537414965985</v>
      </c>
      <c r="E66" s="1">
        <f>(P66+P67)/P71</f>
        <v>0.54940711462450598</v>
      </c>
      <c r="F66" s="1">
        <f>(Q66+Q67)/Q71</f>
        <v>0.57079646017699115</v>
      </c>
      <c r="L66" t="s">
        <v>152</v>
      </c>
      <c r="M66" t="s">
        <v>7</v>
      </c>
      <c r="N66">
        <v>345</v>
      </c>
      <c r="O66">
        <v>113</v>
      </c>
      <c r="P66">
        <v>86</v>
      </c>
      <c r="Q66">
        <v>146</v>
      </c>
    </row>
    <row r="67" spans="1:20" x14ac:dyDescent="0.25">
      <c r="B67" s="7" t="s">
        <v>55</v>
      </c>
      <c r="C67" s="6">
        <f>(N68+N69)/N71</f>
        <v>0.11211211211211211</v>
      </c>
      <c r="D67" s="1">
        <f>(O68+O69)/O71</f>
        <v>9.1836734693877556E-2</v>
      </c>
      <c r="E67" s="1">
        <f>(P68+P69)/P71</f>
        <v>0.10276679841897234</v>
      </c>
      <c r="F67" s="1">
        <f>(Q68+Q69)/Q71</f>
        <v>0.13053097345132744</v>
      </c>
      <c r="M67" t="s">
        <v>8</v>
      </c>
      <c r="N67">
        <v>225</v>
      </c>
      <c r="O67">
        <v>60</v>
      </c>
      <c r="P67">
        <v>53</v>
      </c>
      <c r="Q67">
        <v>112</v>
      </c>
    </row>
    <row r="68" spans="1:20" x14ac:dyDescent="0.25">
      <c r="B68" s="7" t="s">
        <v>11</v>
      </c>
      <c r="C68" s="6">
        <f>N70/N71</f>
        <v>0.31731731731731733</v>
      </c>
      <c r="D68" s="1">
        <f>O70/O71</f>
        <v>0.31972789115646261</v>
      </c>
      <c r="E68" s="1">
        <f>P70/P71</f>
        <v>0.34782608695652173</v>
      </c>
      <c r="F68" s="1">
        <f>Q70/Q71</f>
        <v>0.29867256637168144</v>
      </c>
      <c r="M68" t="s">
        <v>9</v>
      </c>
      <c r="N68">
        <v>77</v>
      </c>
      <c r="O68">
        <v>14</v>
      </c>
      <c r="P68">
        <v>13</v>
      </c>
      <c r="Q68">
        <v>50</v>
      </c>
    </row>
    <row r="69" spans="1:20" x14ac:dyDescent="0.25">
      <c r="M69" t="s">
        <v>10</v>
      </c>
      <c r="N69">
        <v>35</v>
      </c>
      <c r="O69">
        <v>13</v>
      </c>
      <c r="P69">
        <v>13</v>
      </c>
      <c r="Q69">
        <v>9</v>
      </c>
    </row>
    <row r="70" spans="1:20" x14ac:dyDescent="0.25">
      <c r="M70" t="s">
        <v>11</v>
      </c>
      <c r="N70">
        <v>317</v>
      </c>
      <c r="O70">
        <v>94</v>
      </c>
      <c r="P70">
        <v>88</v>
      </c>
      <c r="Q70">
        <v>135</v>
      </c>
    </row>
    <row r="71" spans="1:20" x14ac:dyDescent="0.25">
      <c r="L71" t="s">
        <v>1</v>
      </c>
      <c r="N71">
        <v>999</v>
      </c>
      <c r="O71">
        <v>294</v>
      </c>
      <c r="P71">
        <v>253</v>
      </c>
      <c r="Q71">
        <v>452</v>
      </c>
    </row>
    <row r="77" spans="1:20" x14ac:dyDescent="0.25">
      <c r="L77" t="s">
        <v>157</v>
      </c>
    </row>
    <row r="78" spans="1:20" x14ac:dyDescent="0.25">
      <c r="L78" t="s">
        <v>0</v>
      </c>
    </row>
    <row r="79" spans="1:20" x14ac:dyDescent="0.25">
      <c r="A79" t="str">
        <f>L77</f>
        <v>Gerrymandering prohibition support * Collapsed Education Status Crosstabulation</v>
      </c>
      <c r="N79" t="s">
        <v>1</v>
      </c>
      <c r="O79" t="s">
        <v>33</v>
      </c>
    </row>
    <row r="80" spans="1:20"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0.56913827655310623</v>
      </c>
      <c r="D81" s="1">
        <f>(O81+O82)/O86</f>
        <v>0.48533333333333334</v>
      </c>
      <c r="E81" s="1">
        <f>(P81+P82)/P86</f>
        <v>0.57190635451505012</v>
      </c>
      <c r="F81" s="1">
        <f>(Q81+Q82)/Q86</f>
        <v>0.6635802469135802</v>
      </c>
      <c r="L81" t="s">
        <v>152</v>
      </c>
      <c r="M81" t="s">
        <v>7</v>
      </c>
      <c r="N81">
        <v>344</v>
      </c>
      <c r="O81">
        <v>100</v>
      </c>
      <c r="P81">
        <v>89</v>
      </c>
      <c r="Q81">
        <v>155</v>
      </c>
    </row>
    <row r="82" spans="1:18" x14ac:dyDescent="0.25">
      <c r="B82" s="7" t="s">
        <v>55</v>
      </c>
      <c r="C82" s="6">
        <f>(N83+N84)/N86</f>
        <v>0.11222444889779559</v>
      </c>
      <c r="D82" s="1">
        <f>(O83+O84)/O86</f>
        <v>0.15733333333333333</v>
      </c>
      <c r="E82" s="1">
        <f>(P83+P84)/P86</f>
        <v>8.3612040133779264E-2</v>
      </c>
      <c r="F82" s="1">
        <f>(Q83+Q84)/Q86</f>
        <v>8.6419753086419748E-2</v>
      </c>
      <c r="M82" t="s">
        <v>8</v>
      </c>
      <c r="N82">
        <v>224</v>
      </c>
      <c r="O82">
        <v>82</v>
      </c>
      <c r="P82">
        <v>82</v>
      </c>
      <c r="Q82">
        <v>60</v>
      </c>
    </row>
    <row r="83" spans="1:18" x14ac:dyDescent="0.25">
      <c r="B83" s="7" t="s">
        <v>11</v>
      </c>
      <c r="C83" s="6">
        <f>N85/N86</f>
        <v>0.31863727454909818</v>
      </c>
      <c r="D83" s="1">
        <f>O85/O86</f>
        <v>0.35733333333333334</v>
      </c>
      <c r="E83" s="1">
        <f>P85/P86</f>
        <v>0.34448160535117056</v>
      </c>
      <c r="F83" s="1">
        <f>Q85/Q86</f>
        <v>0.25</v>
      </c>
      <c r="M83" t="s">
        <v>9</v>
      </c>
      <c r="N83">
        <v>77</v>
      </c>
      <c r="O83">
        <v>49</v>
      </c>
      <c r="P83">
        <v>14</v>
      </c>
      <c r="Q83">
        <v>14</v>
      </c>
    </row>
    <row r="84" spans="1:18" x14ac:dyDescent="0.25">
      <c r="M84" t="s">
        <v>10</v>
      </c>
      <c r="N84">
        <v>35</v>
      </c>
      <c r="O84">
        <v>10</v>
      </c>
      <c r="P84">
        <v>11</v>
      </c>
      <c r="Q84">
        <v>14</v>
      </c>
    </row>
    <row r="85" spans="1:18" x14ac:dyDescent="0.25">
      <c r="M85" t="s">
        <v>11</v>
      </c>
      <c r="N85">
        <v>318</v>
      </c>
      <c r="O85">
        <v>134</v>
      </c>
      <c r="P85">
        <v>103</v>
      </c>
      <c r="Q85">
        <v>81</v>
      </c>
    </row>
    <row r="86" spans="1:18" x14ac:dyDescent="0.25">
      <c r="L86" t="s">
        <v>1</v>
      </c>
      <c r="N86">
        <v>998</v>
      </c>
      <c r="O86">
        <v>375</v>
      </c>
      <c r="P86">
        <v>299</v>
      </c>
      <c r="Q86">
        <v>324</v>
      </c>
    </row>
    <row r="92" spans="1:18" x14ac:dyDescent="0.25">
      <c r="L92" t="s">
        <v>158</v>
      </c>
    </row>
    <row r="93" spans="1:18" x14ac:dyDescent="0.25">
      <c r="L93" t="s">
        <v>0</v>
      </c>
    </row>
    <row r="94" spans="1:18" x14ac:dyDescent="0.25">
      <c r="A94" t="str">
        <f>L92</f>
        <v>Gerrymandering prohibition support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0.57128514056224899</v>
      </c>
      <c r="D96" s="1">
        <f>(O96+O97)/O101</f>
        <v>0.5895765472312704</v>
      </c>
      <c r="E96" s="1">
        <f>(P96+P97)/P101</f>
        <v>0.63385826771653542</v>
      </c>
      <c r="F96" s="1">
        <f>(Q96+Q97)/Q101</f>
        <v>0.48091603053435117</v>
      </c>
      <c r="G96" s="1">
        <f>(R96+R97)/R101</f>
        <v>0.58381502890173409</v>
      </c>
      <c r="H96" s="11"/>
      <c r="I96" s="11"/>
      <c r="L96" t="s">
        <v>152</v>
      </c>
      <c r="M96" t="s">
        <v>7</v>
      </c>
      <c r="N96">
        <v>344</v>
      </c>
      <c r="O96">
        <v>107</v>
      </c>
      <c r="P96">
        <v>96</v>
      </c>
      <c r="Q96">
        <v>78</v>
      </c>
      <c r="R96">
        <v>63</v>
      </c>
    </row>
    <row r="97" spans="1:18" x14ac:dyDescent="0.25">
      <c r="B97" s="7" t="s">
        <v>55</v>
      </c>
      <c r="C97" s="6">
        <f>(N98+N99)/N101</f>
        <v>0.11044176706827309</v>
      </c>
      <c r="D97" s="1">
        <f>(O98+O99)/O101</f>
        <v>9.7719869706840393E-2</v>
      </c>
      <c r="E97" s="1">
        <f>(P98+P99)/P101</f>
        <v>7.4803149606299218E-2</v>
      </c>
      <c r="F97" s="1">
        <f>(Q98+Q99)/Q101</f>
        <v>0.16793893129770993</v>
      </c>
      <c r="G97" s="1">
        <f>(R98+R99)/R101</f>
        <v>9.8265895953757232E-2</v>
      </c>
      <c r="H97" s="11"/>
      <c r="I97" s="11"/>
      <c r="M97" t="s">
        <v>8</v>
      </c>
      <c r="N97">
        <v>225</v>
      </c>
      <c r="O97">
        <v>74</v>
      </c>
      <c r="P97">
        <v>65</v>
      </c>
      <c r="Q97">
        <v>48</v>
      </c>
      <c r="R97">
        <v>38</v>
      </c>
    </row>
    <row r="98" spans="1:18" x14ac:dyDescent="0.25">
      <c r="B98" s="7" t="s">
        <v>11</v>
      </c>
      <c r="C98" s="6">
        <f>N100/N101</f>
        <v>0.31827309236947793</v>
      </c>
      <c r="D98" s="1">
        <f>O100/O101</f>
        <v>0.31270358306188922</v>
      </c>
      <c r="E98" s="1">
        <f>P100/P101</f>
        <v>0.29133858267716534</v>
      </c>
      <c r="F98" s="1">
        <f>Q100/Q101</f>
        <v>0.35114503816793891</v>
      </c>
      <c r="G98" s="1">
        <f>R100/R101</f>
        <v>0.31791907514450868</v>
      </c>
      <c r="H98" s="11"/>
      <c r="I98" s="11"/>
      <c r="M98" t="s">
        <v>9</v>
      </c>
      <c r="N98">
        <v>76</v>
      </c>
      <c r="O98">
        <v>21</v>
      </c>
      <c r="P98">
        <v>10</v>
      </c>
      <c r="Q98">
        <v>37</v>
      </c>
      <c r="R98">
        <v>8</v>
      </c>
    </row>
    <row r="99" spans="1:18" x14ac:dyDescent="0.25">
      <c r="M99" t="s">
        <v>10</v>
      </c>
      <c r="N99">
        <v>34</v>
      </c>
      <c r="O99">
        <v>9</v>
      </c>
      <c r="P99">
        <v>9</v>
      </c>
      <c r="Q99">
        <v>7</v>
      </c>
      <c r="R99">
        <v>9</v>
      </c>
    </row>
    <row r="100" spans="1:18" x14ac:dyDescent="0.25">
      <c r="M100" t="s">
        <v>11</v>
      </c>
      <c r="N100">
        <v>317</v>
      </c>
      <c r="O100">
        <v>96</v>
      </c>
      <c r="P100">
        <v>74</v>
      </c>
      <c r="Q100">
        <v>92</v>
      </c>
      <c r="R100">
        <v>55</v>
      </c>
    </row>
    <row r="101" spans="1:18" x14ac:dyDescent="0.25">
      <c r="L101" t="s">
        <v>1</v>
      </c>
      <c r="N101">
        <v>996</v>
      </c>
      <c r="O101">
        <v>307</v>
      </c>
      <c r="P101">
        <v>254</v>
      </c>
      <c r="Q101">
        <v>262</v>
      </c>
      <c r="R101">
        <v>173</v>
      </c>
    </row>
    <row r="107" spans="1:18" x14ac:dyDescent="0.25">
      <c r="L107" t="s">
        <v>159</v>
      </c>
    </row>
    <row r="108" spans="1:18" x14ac:dyDescent="0.25">
      <c r="L108" t="s">
        <v>0</v>
      </c>
    </row>
    <row r="109" spans="1:18" x14ac:dyDescent="0.25">
      <c r="A109" t="str">
        <f>L107</f>
        <v>Gerrymandering prohibition support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0.57057057057057059</v>
      </c>
      <c r="D111" s="1">
        <f>(O111+O112)/O116</f>
        <v>0.65661252900232014</v>
      </c>
      <c r="E111" s="1">
        <f>(P111+P112)/P116</f>
        <v>0.54430379746835444</v>
      </c>
      <c r="F111" s="1">
        <f>(Q111+Q112)/Q116</f>
        <v>0.30851063829787234</v>
      </c>
      <c r="L111" t="s">
        <v>152</v>
      </c>
      <c r="M111" t="s">
        <v>7</v>
      </c>
      <c r="N111">
        <v>344</v>
      </c>
      <c r="O111">
        <v>204</v>
      </c>
      <c r="P111">
        <v>128</v>
      </c>
      <c r="Q111">
        <v>12</v>
      </c>
    </row>
    <row r="112" spans="1:18" x14ac:dyDescent="0.25">
      <c r="B112" s="7" t="s">
        <v>55</v>
      </c>
      <c r="C112" s="6">
        <f>(N113+N114)/N116</f>
        <v>0.11211211211211211</v>
      </c>
      <c r="D112" s="1">
        <f>(O113+O114)/O116</f>
        <v>0.1136890951276102</v>
      </c>
      <c r="E112" s="1">
        <f>(P113+P114)/P116</f>
        <v>0.10337552742616034</v>
      </c>
      <c r="F112" s="1">
        <f>(Q113+Q114)/Q116</f>
        <v>0.14893617021276595</v>
      </c>
      <c r="M112" t="s">
        <v>8</v>
      </c>
      <c r="N112">
        <v>226</v>
      </c>
      <c r="O112">
        <v>79</v>
      </c>
      <c r="P112">
        <v>130</v>
      </c>
      <c r="Q112">
        <v>17</v>
      </c>
    </row>
    <row r="113" spans="1:20" x14ac:dyDescent="0.25">
      <c r="B113" s="7" t="s">
        <v>11</v>
      </c>
      <c r="C113" s="6">
        <f>N115/N116</f>
        <v>0.31731731731731733</v>
      </c>
      <c r="D113" s="1">
        <f>O115/O116</f>
        <v>0.22969837587006961</v>
      </c>
      <c r="E113" s="1">
        <f>P115/P116</f>
        <v>0.35232067510548526</v>
      </c>
      <c r="F113" s="1">
        <f>Q115/Q116</f>
        <v>0.54255319148936165</v>
      </c>
      <c r="M113" t="s">
        <v>9</v>
      </c>
      <c r="N113">
        <v>77</v>
      </c>
      <c r="O113">
        <v>26</v>
      </c>
      <c r="P113">
        <v>42</v>
      </c>
      <c r="Q113">
        <v>9</v>
      </c>
    </row>
    <row r="114" spans="1:20" x14ac:dyDescent="0.25">
      <c r="M114" t="s">
        <v>10</v>
      </c>
      <c r="N114">
        <v>35</v>
      </c>
      <c r="O114">
        <v>23</v>
      </c>
      <c r="P114">
        <v>7</v>
      </c>
      <c r="Q114">
        <v>5</v>
      </c>
    </row>
    <row r="115" spans="1:20" x14ac:dyDescent="0.25">
      <c r="M115" t="s">
        <v>11</v>
      </c>
      <c r="N115">
        <v>317</v>
      </c>
      <c r="O115">
        <v>99</v>
      </c>
      <c r="P115">
        <v>167</v>
      </c>
      <c r="Q115">
        <v>51</v>
      </c>
    </row>
    <row r="116" spans="1:20" x14ac:dyDescent="0.25">
      <c r="L116" t="s">
        <v>1</v>
      </c>
      <c r="N116">
        <v>999</v>
      </c>
      <c r="O116">
        <v>431</v>
      </c>
      <c r="P116">
        <v>474</v>
      </c>
      <c r="Q116">
        <v>94</v>
      </c>
    </row>
    <row r="122" spans="1:20" x14ac:dyDescent="0.25">
      <c r="L122" t="s">
        <v>160</v>
      </c>
    </row>
    <row r="123" spans="1:20" x14ac:dyDescent="0.25">
      <c r="L123" t="s">
        <v>0</v>
      </c>
    </row>
    <row r="124" spans="1:20" s="2" customFormat="1" x14ac:dyDescent="0.25">
      <c r="A124" t="str">
        <f>L122</f>
        <v>Gerrymandering prohibition support * Presidential Vote Choice in 2024 (Collapsed) Crosstabulation</v>
      </c>
      <c r="B124"/>
      <c r="C124"/>
      <c r="D124"/>
      <c r="E124"/>
      <c r="F124"/>
      <c r="G124"/>
      <c r="H124"/>
      <c r="I124"/>
      <c r="J124"/>
      <c r="K124"/>
      <c r="L124"/>
      <c r="M124"/>
      <c r="N124" t="s">
        <v>1</v>
      </c>
      <c r="O124" t="s">
        <v>49</v>
      </c>
      <c r="P124"/>
      <c r="Q124"/>
      <c r="R124"/>
      <c r="S124"/>
      <c r="T124"/>
    </row>
    <row r="125" spans="1:20" ht="100" x14ac:dyDescent="0.25">
      <c r="A125" s="2"/>
      <c r="B125" s="2"/>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J125" s="2"/>
      <c r="K125" s="2"/>
      <c r="L125" s="2"/>
      <c r="M125" s="2"/>
      <c r="N125" s="2"/>
      <c r="O125" s="2" t="s">
        <v>50</v>
      </c>
      <c r="P125" s="2" t="s">
        <v>51</v>
      </c>
      <c r="Q125" s="2" t="s">
        <v>52</v>
      </c>
      <c r="R125" s="2" t="s">
        <v>53</v>
      </c>
      <c r="S125" s="2"/>
      <c r="T125" s="2"/>
    </row>
    <row r="126" spans="1:20" x14ac:dyDescent="0.25">
      <c r="B126" s="7" t="s">
        <v>54</v>
      </c>
      <c r="C126" s="1">
        <f>(N126+N127)/N131</f>
        <v>0.56899999999999995</v>
      </c>
      <c r="D126" s="1">
        <f>(O126+O127)/O131</f>
        <v>0.75396825396825395</v>
      </c>
      <c r="E126" s="1">
        <f>(P126+P127)/P131</f>
        <v>0.46750000000000003</v>
      </c>
      <c r="F126" s="1">
        <f>(Q126+Q127)/Q131</f>
        <v>0.33333333333333331</v>
      </c>
      <c r="G126" s="1">
        <f>(R126+R127)/R131</f>
        <v>0.43981481481481483</v>
      </c>
      <c r="H126" s="11"/>
      <c r="I126" s="11"/>
      <c r="L126" t="s">
        <v>152</v>
      </c>
      <c r="M126" t="s">
        <v>7</v>
      </c>
      <c r="N126">
        <v>344</v>
      </c>
      <c r="O126">
        <v>182</v>
      </c>
      <c r="P126">
        <v>118</v>
      </c>
      <c r="Q126">
        <v>2</v>
      </c>
      <c r="R126">
        <v>42</v>
      </c>
    </row>
    <row r="127" spans="1:20" x14ac:dyDescent="0.25">
      <c r="B127" s="7" t="s">
        <v>55</v>
      </c>
      <c r="C127" s="6">
        <f>(N128+N129)/N131</f>
        <v>0.113</v>
      </c>
      <c r="D127" s="1">
        <f>(O128+O129)/O131</f>
        <v>5.8201058201058198E-2</v>
      </c>
      <c r="E127" s="1">
        <f>(P128+P129)/P131</f>
        <v>0.14749999999999999</v>
      </c>
      <c r="F127" s="1">
        <f>(Q128+Q129)/Q131</f>
        <v>0</v>
      </c>
      <c r="G127" s="1">
        <f>(R128+R129)/R131</f>
        <v>0.14814814814814814</v>
      </c>
      <c r="H127" s="11"/>
      <c r="I127" s="11"/>
      <c r="M127" t="s">
        <v>8</v>
      </c>
      <c r="N127">
        <v>225</v>
      </c>
      <c r="O127">
        <v>103</v>
      </c>
      <c r="P127">
        <v>69</v>
      </c>
      <c r="Q127">
        <v>0</v>
      </c>
      <c r="R127">
        <v>53</v>
      </c>
    </row>
    <row r="128" spans="1:20" x14ac:dyDescent="0.25">
      <c r="B128" s="7" t="s">
        <v>11</v>
      </c>
      <c r="C128" s="6">
        <f>N130/N131</f>
        <v>0.318</v>
      </c>
      <c r="D128" s="1">
        <f>O130/O131</f>
        <v>0.18783068783068782</v>
      </c>
      <c r="E128" s="1">
        <f>P130/P131</f>
        <v>0.38500000000000001</v>
      </c>
      <c r="F128" s="1">
        <f>Q130/Q131</f>
        <v>0.66666666666666663</v>
      </c>
      <c r="G128" s="1">
        <f>R130/R131</f>
        <v>0.41203703703703703</v>
      </c>
      <c r="H128" s="11"/>
      <c r="I128" s="11"/>
      <c r="M128" t="s">
        <v>9</v>
      </c>
      <c r="N128">
        <v>77</v>
      </c>
      <c r="O128">
        <v>13</v>
      </c>
      <c r="P128">
        <v>38</v>
      </c>
      <c r="Q128">
        <v>0</v>
      </c>
      <c r="R128">
        <v>26</v>
      </c>
    </row>
    <row r="129" spans="12:18" x14ac:dyDescent="0.25">
      <c r="M129" t="s">
        <v>10</v>
      </c>
      <c r="N129">
        <v>36</v>
      </c>
      <c r="O129">
        <v>9</v>
      </c>
      <c r="P129">
        <v>21</v>
      </c>
      <c r="Q129">
        <v>0</v>
      </c>
      <c r="R129">
        <v>6</v>
      </c>
    </row>
    <row r="130" spans="12:18" x14ac:dyDescent="0.25">
      <c r="M130" t="s">
        <v>11</v>
      </c>
      <c r="N130">
        <v>318</v>
      </c>
      <c r="O130">
        <v>71</v>
      </c>
      <c r="P130">
        <v>154</v>
      </c>
      <c r="Q130">
        <v>4</v>
      </c>
      <c r="R130">
        <v>89</v>
      </c>
    </row>
    <row r="131" spans="12:18" x14ac:dyDescent="0.25">
      <c r="L131" t="s">
        <v>1</v>
      </c>
      <c r="N131">
        <v>1000</v>
      </c>
      <c r="O131">
        <v>378</v>
      </c>
      <c r="P131">
        <v>400</v>
      </c>
      <c r="Q131">
        <v>6</v>
      </c>
      <c r="R131">
        <v>216</v>
      </c>
    </row>
  </sheetData>
  <mergeCells count="1">
    <mergeCell ref="A1:G4"/>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51B-24BF-5746-9DD9-AB788B4EA21F}">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15" t="s">
        <v>209</v>
      </c>
      <c r="B1" s="15"/>
      <c r="C1" s="15"/>
      <c r="D1" s="15"/>
      <c r="E1" s="15"/>
      <c r="F1" s="15"/>
      <c r="G1" s="15"/>
      <c r="H1" s="10"/>
      <c r="I1" s="10"/>
    </row>
    <row r="2" spans="1:28" x14ac:dyDescent="0.25">
      <c r="A2" s="15"/>
      <c r="B2" s="15"/>
      <c r="C2" s="15"/>
      <c r="D2" s="15"/>
      <c r="E2" s="15"/>
      <c r="F2" s="15"/>
      <c r="G2" s="15"/>
      <c r="H2" s="10"/>
      <c r="I2" s="10"/>
    </row>
    <row r="3" spans="1:28" x14ac:dyDescent="0.25">
      <c r="A3" s="15"/>
      <c r="B3" s="15"/>
      <c r="C3" s="15"/>
      <c r="D3" s="15"/>
      <c r="E3" s="15"/>
      <c r="F3" s="15"/>
      <c r="G3" s="15"/>
      <c r="H3" s="10"/>
      <c r="I3" s="10"/>
      <c r="L3" t="s">
        <v>183</v>
      </c>
    </row>
    <row r="4" spans="1:28" x14ac:dyDescent="0.25">
      <c r="L4" t="s">
        <v>0</v>
      </c>
      <c r="X4" s="17"/>
      <c r="Y4" s="17"/>
      <c r="Z4" s="17"/>
      <c r="AA4" s="17"/>
      <c r="AB4" s="17"/>
    </row>
    <row r="5" spans="1:28" s="2" customFormat="1" x14ac:dyDescent="0.25">
      <c r="A5" t="str">
        <f>L3</f>
        <v>Independent district redrawing support * Initial Partisan Self-Identification Crosstabulation</v>
      </c>
      <c r="B5"/>
      <c r="C5"/>
      <c r="D5"/>
      <c r="E5"/>
      <c r="F5"/>
      <c r="G5"/>
      <c r="H5"/>
      <c r="I5"/>
      <c r="J5"/>
      <c r="K5"/>
      <c r="L5"/>
      <c r="M5"/>
      <c r="N5" t="s">
        <v>1</v>
      </c>
      <c r="O5" t="s">
        <v>171</v>
      </c>
      <c r="P5"/>
      <c r="Q5"/>
      <c r="R5"/>
      <c r="S5"/>
      <c r="T5"/>
      <c r="X5" s="20"/>
      <c r="Y5" s="20"/>
      <c r="Z5" s="20"/>
      <c r="AA5" s="20"/>
      <c r="AB5" s="20"/>
    </row>
    <row r="6" spans="1:28" ht="140" x14ac:dyDescent="0.25">
      <c r="A6" s="2"/>
      <c r="B6" s="2"/>
      <c r="C6" s="3" t="s">
        <v>56</v>
      </c>
      <c r="D6" s="3" t="str">
        <f>O6</f>
        <v>Democratic Self-ID (initial)</v>
      </c>
      <c r="E6" s="3" t="str">
        <f>P6</f>
        <v>Independent Self-ID (initial)</v>
      </c>
      <c r="F6" s="3" t="str">
        <f>Q6</f>
        <v>Republican Self-ID (initial)</v>
      </c>
      <c r="G6" s="3" t="str">
        <f>R6</f>
        <v>All others/not sure</v>
      </c>
      <c r="H6" s="24" t="s">
        <v>211</v>
      </c>
      <c r="I6" s="21"/>
      <c r="J6" s="2"/>
      <c r="K6" s="2"/>
      <c r="L6" s="2"/>
      <c r="M6" s="2"/>
      <c r="N6" s="2"/>
      <c r="O6" s="2" t="s">
        <v>2</v>
      </c>
      <c r="P6" s="2" t="s">
        <v>3</v>
      </c>
      <c r="Q6" s="2" t="s">
        <v>4</v>
      </c>
      <c r="R6" s="2" t="s">
        <v>5</v>
      </c>
      <c r="S6" s="2"/>
      <c r="T6" s="2"/>
      <c r="X6" s="17"/>
      <c r="Y6" s="18"/>
      <c r="Z6" s="18"/>
      <c r="AA6" s="18"/>
      <c r="AB6" s="18"/>
    </row>
    <row r="7" spans="1:28" x14ac:dyDescent="0.25">
      <c r="B7" s="7" t="s">
        <v>54</v>
      </c>
      <c r="C7" s="1">
        <f>(N7+N8)/N12</f>
        <v>0.53846153846153844</v>
      </c>
      <c r="D7" s="1">
        <f>(O7+O8)/O12</f>
        <v>0.64536741214057503</v>
      </c>
      <c r="E7" s="1">
        <f>(P7+P8)/P12</f>
        <v>0.57190635451505012</v>
      </c>
      <c r="F7" s="1">
        <f>(Q7+Q8)/Q12</f>
        <v>0.44761904761904764</v>
      </c>
      <c r="G7" s="1">
        <f>(R7+R8)/R12</f>
        <v>0.33783783783783783</v>
      </c>
      <c r="H7" s="25">
        <f>D7-F7</f>
        <v>0.19774836452152739</v>
      </c>
      <c r="I7" s="11"/>
      <c r="L7" t="s">
        <v>161</v>
      </c>
      <c r="M7" t="s">
        <v>7</v>
      </c>
      <c r="N7">
        <v>269</v>
      </c>
      <c r="O7">
        <v>118</v>
      </c>
      <c r="P7">
        <v>87</v>
      </c>
      <c r="Q7">
        <v>51</v>
      </c>
      <c r="R7">
        <v>13</v>
      </c>
      <c r="X7" s="17"/>
      <c r="Y7" s="19"/>
      <c r="Z7" s="19"/>
      <c r="AA7" s="19"/>
      <c r="AB7" s="19"/>
    </row>
    <row r="8" spans="1:28" x14ac:dyDescent="0.25">
      <c r="B8" s="7" t="s">
        <v>55</v>
      </c>
      <c r="C8" s="6">
        <f>(N9+N10)/N12</f>
        <v>0.15884115884115885</v>
      </c>
      <c r="D8" s="1">
        <f>(O9+O10)/O12</f>
        <v>0.12460063897763578</v>
      </c>
      <c r="E8" s="1">
        <f>(P9+P10)/P12</f>
        <v>0.12040133779264214</v>
      </c>
      <c r="F8" s="1">
        <f>(Q9+Q10)/Q12</f>
        <v>0.23809523809523808</v>
      </c>
      <c r="G8" s="1">
        <f>(R9+R10)/R12</f>
        <v>0.12162162162162163</v>
      </c>
      <c r="H8" s="11"/>
      <c r="I8" s="11"/>
      <c r="M8" t="s">
        <v>8</v>
      </c>
      <c r="N8">
        <v>270</v>
      </c>
      <c r="O8">
        <v>84</v>
      </c>
      <c r="P8">
        <v>84</v>
      </c>
      <c r="Q8">
        <v>90</v>
      </c>
      <c r="R8">
        <v>12</v>
      </c>
      <c r="X8" s="17"/>
      <c r="Y8" s="19"/>
      <c r="Z8" s="19"/>
      <c r="AA8" s="19"/>
      <c r="AB8" s="19"/>
    </row>
    <row r="9" spans="1:28" x14ac:dyDescent="0.25">
      <c r="B9" s="7" t="s">
        <v>11</v>
      </c>
      <c r="C9" s="6">
        <f>N11/N12</f>
        <v>0.30269730269730272</v>
      </c>
      <c r="D9" s="1">
        <f>O11/O12</f>
        <v>0.23003194888178913</v>
      </c>
      <c r="E9" s="1">
        <f>P11/P12</f>
        <v>0.30769230769230771</v>
      </c>
      <c r="F9" s="1">
        <f>Q11/Q12</f>
        <v>0.31428571428571428</v>
      </c>
      <c r="G9" s="1">
        <f>R11/R12</f>
        <v>0.54054054054054057</v>
      </c>
      <c r="H9" s="11"/>
      <c r="I9" s="11"/>
      <c r="M9" t="s">
        <v>9</v>
      </c>
      <c r="N9">
        <v>92</v>
      </c>
      <c r="O9">
        <v>21</v>
      </c>
      <c r="P9">
        <v>22</v>
      </c>
      <c r="Q9">
        <v>45</v>
      </c>
      <c r="R9">
        <v>4</v>
      </c>
      <c r="X9" s="17"/>
      <c r="Y9" s="19"/>
      <c r="Z9" s="19"/>
      <c r="AA9" s="19"/>
      <c r="AB9" s="19"/>
    </row>
    <row r="10" spans="1:28" x14ac:dyDescent="0.25">
      <c r="M10" t="s">
        <v>10</v>
      </c>
      <c r="N10">
        <v>67</v>
      </c>
      <c r="O10">
        <v>18</v>
      </c>
      <c r="P10">
        <v>14</v>
      </c>
      <c r="Q10">
        <v>30</v>
      </c>
      <c r="R10">
        <v>5</v>
      </c>
      <c r="X10" s="17"/>
      <c r="Y10" s="17"/>
      <c r="Z10" s="17"/>
      <c r="AA10" s="17"/>
      <c r="AB10" s="17"/>
    </row>
    <row r="11" spans="1:28" x14ac:dyDescent="0.25">
      <c r="M11" t="s">
        <v>11</v>
      </c>
      <c r="N11">
        <v>303</v>
      </c>
      <c r="O11">
        <v>72</v>
      </c>
      <c r="P11">
        <v>92</v>
      </c>
      <c r="Q11">
        <v>99</v>
      </c>
      <c r="R11">
        <v>40</v>
      </c>
    </row>
    <row r="12" spans="1:28" x14ac:dyDescent="0.25">
      <c r="L12" t="s">
        <v>1</v>
      </c>
      <c r="N12">
        <v>1001</v>
      </c>
      <c r="O12">
        <v>313</v>
      </c>
      <c r="P12">
        <v>299</v>
      </c>
      <c r="Q12">
        <v>315</v>
      </c>
      <c r="R12">
        <v>74</v>
      </c>
    </row>
    <row r="17" spans="1:18" x14ac:dyDescent="0.25">
      <c r="L17" t="s">
        <v>162</v>
      </c>
    </row>
    <row r="18" spans="1:18" x14ac:dyDescent="0.25">
      <c r="L18" t="s">
        <v>0</v>
      </c>
    </row>
    <row r="19" spans="1:18" x14ac:dyDescent="0.25">
      <c r="A19" t="str">
        <f>L17</f>
        <v>Independent district redrawing support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0.53892215568862278</v>
      </c>
      <c r="D21" s="1">
        <f>(O21+O22)/O26</f>
        <v>0.6033755274261603</v>
      </c>
      <c r="E21" s="1">
        <f>(P21+P22)/P26</f>
        <v>0.58213256484149856</v>
      </c>
      <c r="F21" s="1">
        <f>(Q21+Q22)/Q26</f>
        <v>0.49709302325581395</v>
      </c>
      <c r="G21" s="1">
        <f>(R21+R22)/R26</f>
        <v>0.32432432432432434</v>
      </c>
      <c r="H21" s="11"/>
      <c r="I21" s="11"/>
      <c r="L21" t="s">
        <v>161</v>
      </c>
      <c r="M21" t="s">
        <v>7</v>
      </c>
      <c r="N21">
        <v>269</v>
      </c>
      <c r="O21">
        <v>106</v>
      </c>
      <c r="P21">
        <v>95</v>
      </c>
      <c r="Q21">
        <v>57</v>
      </c>
      <c r="R21">
        <v>11</v>
      </c>
    </row>
    <row r="22" spans="1:18" x14ac:dyDescent="0.25">
      <c r="B22" s="7" t="s">
        <v>55</v>
      </c>
      <c r="C22" s="6">
        <f>(N23+N24)/N26</f>
        <v>0.15868263473053892</v>
      </c>
      <c r="D22" s="1">
        <f>(O23+O24)/O26</f>
        <v>0.11814345991561181</v>
      </c>
      <c r="E22" s="1">
        <f>(P23+P24)/P26</f>
        <v>0.16138328530259366</v>
      </c>
      <c r="F22" s="1">
        <f>(Q23+Q24)/Q26</f>
        <v>0.21511627906976744</v>
      </c>
      <c r="G22" s="1">
        <f>(R23+R24)/R26</f>
        <v>1.3513513513513514E-2</v>
      </c>
      <c r="H22" s="11"/>
      <c r="I22" s="11"/>
      <c r="M22" t="s">
        <v>8</v>
      </c>
      <c r="N22">
        <v>271</v>
      </c>
      <c r="O22">
        <v>37</v>
      </c>
      <c r="P22">
        <v>107</v>
      </c>
      <c r="Q22">
        <v>114</v>
      </c>
      <c r="R22">
        <v>13</v>
      </c>
    </row>
    <row r="23" spans="1:18" x14ac:dyDescent="0.25">
      <c r="B23" s="7" t="s">
        <v>11</v>
      </c>
      <c r="C23" s="6">
        <f>N25/N26</f>
        <v>0.30239520958083832</v>
      </c>
      <c r="D23" s="1">
        <f>O25/O26</f>
        <v>0.27848101265822783</v>
      </c>
      <c r="E23" s="1">
        <f>P25/P26</f>
        <v>0.25648414985590778</v>
      </c>
      <c r="F23" s="1">
        <f>Q25/Q26</f>
        <v>0.28779069767441862</v>
      </c>
      <c r="G23" s="1">
        <f>R25/R26</f>
        <v>0.66216216216216217</v>
      </c>
      <c r="H23" s="11"/>
      <c r="I23" s="11"/>
      <c r="M23" t="s">
        <v>9</v>
      </c>
      <c r="N23">
        <v>92</v>
      </c>
      <c r="O23">
        <v>16</v>
      </c>
      <c r="P23">
        <v>33</v>
      </c>
      <c r="Q23">
        <v>43</v>
      </c>
      <c r="R23">
        <v>0</v>
      </c>
    </row>
    <row r="24" spans="1:18" x14ac:dyDescent="0.25">
      <c r="M24" t="s">
        <v>10</v>
      </c>
      <c r="N24">
        <v>67</v>
      </c>
      <c r="O24">
        <v>12</v>
      </c>
      <c r="P24">
        <v>23</v>
      </c>
      <c r="Q24">
        <v>31</v>
      </c>
      <c r="R24">
        <v>1</v>
      </c>
    </row>
    <row r="25" spans="1:18" x14ac:dyDescent="0.25">
      <c r="M25" t="s">
        <v>11</v>
      </c>
      <c r="N25">
        <v>303</v>
      </c>
      <c r="O25">
        <v>66</v>
      </c>
      <c r="P25">
        <v>89</v>
      </c>
      <c r="Q25">
        <v>99</v>
      </c>
      <c r="R25">
        <v>49</v>
      </c>
    </row>
    <row r="26" spans="1:18" x14ac:dyDescent="0.25">
      <c r="L26" t="s">
        <v>1</v>
      </c>
      <c r="N26">
        <v>1002</v>
      </c>
      <c r="O26">
        <v>237</v>
      </c>
      <c r="P26">
        <v>347</v>
      </c>
      <c r="Q26">
        <v>344</v>
      </c>
      <c r="R26">
        <v>74</v>
      </c>
    </row>
    <row r="32" spans="1:18" x14ac:dyDescent="0.25">
      <c r="L32" t="s">
        <v>163</v>
      </c>
    </row>
    <row r="33" spans="1:20" x14ac:dyDescent="0.25">
      <c r="L33" t="s">
        <v>0</v>
      </c>
    </row>
    <row r="34" spans="1:20" s="2" customFormat="1" x14ac:dyDescent="0.25">
      <c r="A34" t="str">
        <f>L32</f>
        <v>Independent district redrawing support * Race-Ethnicity Combined Crosstabulation</v>
      </c>
      <c r="B34"/>
      <c r="C34"/>
      <c r="D34"/>
      <c r="E34"/>
      <c r="F34"/>
      <c r="G34"/>
      <c r="H34"/>
      <c r="I34"/>
      <c r="J34"/>
      <c r="K34"/>
      <c r="L34"/>
      <c r="M34"/>
      <c r="N34" t="s">
        <v>1</v>
      </c>
      <c r="O34" t="s">
        <v>18</v>
      </c>
      <c r="P34"/>
      <c r="Q34"/>
      <c r="R34"/>
      <c r="S34"/>
      <c r="T34"/>
    </row>
    <row r="35" spans="1:20" ht="60" x14ac:dyDescent="0.25">
      <c r="A35" s="2"/>
      <c r="B35" s="2"/>
      <c r="C35" s="3" t="s">
        <v>56</v>
      </c>
      <c r="D35" s="3" t="str">
        <f>O35</f>
        <v>White non-Hispanic</v>
      </c>
      <c r="E35" s="3" t="str">
        <f>P35</f>
        <v>Black non-Hispanic</v>
      </c>
      <c r="F35" s="3" t="str">
        <f>Q35</f>
        <v>Hispanic/Latino (any race)</v>
      </c>
      <c r="G35" s="3" t="str">
        <f>R35</f>
        <v>All other races</v>
      </c>
      <c r="H35" s="21"/>
      <c r="I35" s="21"/>
      <c r="J35" s="2"/>
      <c r="K35" s="2"/>
      <c r="L35" s="2"/>
      <c r="M35" s="2"/>
      <c r="N35" s="2"/>
      <c r="O35" s="2" t="s">
        <v>19</v>
      </c>
      <c r="P35" s="2" t="s">
        <v>20</v>
      </c>
      <c r="Q35" s="2" t="s">
        <v>21</v>
      </c>
      <c r="R35" s="2" t="s">
        <v>22</v>
      </c>
      <c r="S35" s="2"/>
      <c r="T35" s="2"/>
    </row>
    <row r="36" spans="1:20" x14ac:dyDescent="0.25">
      <c r="B36" s="7" t="s">
        <v>54</v>
      </c>
      <c r="C36" s="1">
        <f>(N36+N37)/N41</f>
        <v>0.53900000000000003</v>
      </c>
      <c r="D36" s="1">
        <f>(O36+O37)/O41</f>
        <v>0.55487804878048785</v>
      </c>
      <c r="E36" s="1">
        <f>(P36+P37)/P41</f>
        <v>0.46698113207547171</v>
      </c>
      <c r="F36" s="1">
        <f>(Q36+Q37)/Q41</f>
        <v>0.58904109589041098</v>
      </c>
      <c r="G36" s="1">
        <f>(R36+R37)/R41</f>
        <v>0.55932203389830504</v>
      </c>
      <c r="H36" s="11"/>
      <c r="I36" s="11"/>
      <c r="L36" t="s">
        <v>161</v>
      </c>
      <c r="M36" t="s">
        <v>7</v>
      </c>
      <c r="N36">
        <v>268</v>
      </c>
      <c r="O36">
        <v>194</v>
      </c>
      <c r="P36">
        <v>38</v>
      </c>
      <c r="Q36">
        <v>19</v>
      </c>
      <c r="R36">
        <v>17</v>
      </c>
    </row>
    <row r="37" spans="1:20" x14ac:dyDescent="0.25">
      <c r="B37" s="7" t="s">
        <v>55</v>
      </c>
      <c r="C37" s="6">
        <f>(N38+N39)/N41</f>
        <v>0.158</v>
      </c>
      <c r="D37" s="1">
        <f>(O38+O39)/O41</f>
        <v>0.14939024390243902</v>
      </c>
      <c r="E37" s="1">
        <f>(P38+P39)/P41</f>
        <v>0.17452830188679244</v>
      </c>
      <c r="F37" s="1">
        <f>(Q38+Q39)/Q41</f>
        <v>0.19178082191780821</v>
      </c>
      <c r="G37" s="1">
        <f>(R38+R39)/R41</f>
        <v>0.15254237288135594</v>
      </c>
      <c r="H37" s="11"/>
      <c r="I37" s="11"/>
      <c r="M37" t="s">
        <v>8</v>
      </c>
      <c r="N37">
        <v>271</v>
      </c>
      <c r="O37">
        <v>170</v>
      </c>
      <c r="P37">
        <v>61</v>
      </c>
      <c r="Q37">
        <v>24</v>
      </c>
      <c r="R37">
        <v>16</v>
      </c>
    </row>
    <row r="38" spans="1:20" x14ac:dyDescent="0.25">
      <c r="B38" s="7" t="s">
        <v>11</v>
      </c>
      <c r="C38" s="6">
        <f>N40/N41</f>
        <v>0.30299999999999999</v>
      </c>
      <c r="D38" s="1">
        <f>O40/O41</f>
        <v>0.29573170731707316</v>
      </c>
      <c r="E38" s="1">
        <f>P40/P41</f>
        <v>0.35849056603773582</v>
      </c>
      <c r="F38" s="1">
        <f>Q40/Q41</f>
        <v>0.21917808219178081</v>
      </c>
      <c r="G38" s="1">
        <f>R40/R41</f>
        <v>0.28813559322033899</v>
      </c>
      <c r="H38" s="11"/>
      <c r="I38" s="11"/>
      <c r="M38" t="s">
        <v>9</v>
      </c>
      <c r="N38">
        <v>92</v>
      </c>
      <c r="O38">
        <v>57</v>
      </c>
      <c r="P38">
        <v>19</v>
      </c>
      <c r="Q38">
        <v>11</v>
      </c>
      <c r="R38">
        <v>5</v>
      </c>
    </row>
    <row r="39" spans="1:20" x14ac:dyDescent="0.25">
      <c r="M39" t="s">
        <v>10</v>
      </c>
      <c r="N39">
        <v>66</v>
      </c>
      <c r="O39">
        <v>41</v>
      </c>
      <c r="P39">
        <v>18</v>
      </c>
      <c r="Q39">
        <v>3</v>
      </c>
      <c r="R39">
        <v>4</v>
      </c>
    </row>
    <row r="40" spans="1:20" x14ac:dyDescent="0.25">
      <c r="M40" t="s">
        <v>11</v>
      </c>
      <c r="N40">
        <v>303</v>
      </c>
      <c r="O40">
        <v>194</v>
      </c>
      <c r="P40">
        <v>76</v>
      </c>
      <c r="Q40">
        <v>16</v>
      </c>
      <c r="R40">
        <v>17</v>
      </c>
    </row>
    <row r="41" spans="1:20" x14ac:dyDescent="0.25">
      <c r="L41" t="s">
        <v>1</v>
      </c>
      <c r="N41">
        <v>1000</v>
      </c>
      <c r="O41">
        <v>656</v>
      </c>
      <c r="P41">
        <v>212</v>
      </c>
      <c r="Q41">
        <v>73</v>
      </c>
      <c r="R41">
        <v>59</v>
      </c>
    </row>
    <row r="47" spans="1:20" x14ac:dyDescent="0.25">
      <c r="L47" t="s">
        <v>164</v>
      </c>
    </row>
    <row r="48" spans="1:20" x14ac:dyDescent="0.25">
      <c r="L48" t="s">
        <v>0</v>
      </c>
    </row>
    <row r="49" spans="1:20" x14ac:dyDescent="0.25">
      <c r="A49" t="str">
        <f>L47</f>
        <v>Independent district redrawing support * Gender Crosstabulation</v>
      </c>
      <c r="N49" t="s">
        <v>1</v>
      </c>
      <c r="O49" t="s">
        <v>24</v>
      </c>
    </row>
    <row r="50" spans="1:20" ht="20" x14ac:dyDescent="0.25">
      <c r="B50" s="2"/>
      <c r="C50" s="3" t="s">
        <v>56</v>
      </c>
      <c r="D50" s="3" t="str">
        <f>O50</f>
        <v>Male</v>
      </c>
      <c r="E50" s="3" t="str">
        <f>P50</f>
        <v>Female</v>
      </c>
      <c r="O50" t="s">
        <v>25</v>
      </c>
      <c r="P50" t="s">
        <v>26</v>
      </c>
    </row>
    <row r="51" spans="1:20" x14ac:dyDescent="0.25">
      <c r="B51" s="7" t="s">
        <v>54</v>
      </c>
      <c r="C51" s="1">
        <f>(N51+N52)/N56</f>
        <v>0.53907815631262523</v>
      </c>
      <c r="D51" s="1">
        <f>(O51+O52)/O56</f>
        <v>0.60631578947368425</v>
      </c>
      <c r="E51" s="1">
        <f>(P51+P52)/P56</f>
        <v>0.47801147227533458</v>
      </c>
      <c r="L51" t="s">
        <v>161</v>
      </c>
      <c r="M51" t="s">
        <v>7</v>
      </c>
      <c r="N51">
        <v>268</v>
      </c>
      <c r="O51">
        <v>158</v>
      </c>
      <c r="P51">
        <v>110</v>
      </c>
    </row>
    <row r="52" spans="1:20" x14ac:dyDescent="0.25">
      <c r="B52" s="7" t="s">
        <v>55</v>
      </c>
      <c r="C52" s="6">
        <f>(N53+N54)/N56</f>
        <v>0.15731462925851702</v>
      </c>
      <c r="D52" s="1">
        <f>(O53+O54)/O56</f>
        <v>0.17894736842105263</v>
      </c>
      <c r="E52" s="1">
        <f>(P53+P54)/P56</f>
        <v>0.13766730401529637</v>
      </c>
      <c r="M52" t="s">
        <v>8</v>
      </c>
      <c r="N52">
        <v>270</v>
      </c>
      <c r="O52">
        <v>130</v>
      </c>
      <c r="P52">
        <v>140</v>
      </c>
    </row>
    <row r="53" spans="1:20" x14ac:dyDescent="0.25">
      <c r="B53" s="7" t="s">
        <v>11</v>
      </c>
      <c r="C53" s="6">
        <f>N55/N56</f>
        <v>0.30360721442885774</v>
      </c>
      <c r="D53" s="1">
        <f>O55/O56</f>
        <v>0.21473684210526317</v>
      </c>
      <c r="E53" s="1">
        <f>P55/P56</f>
        <v>0.384321223709369</v>
      </c>
      <c r="M53" t="s">
        <v>9</v>
      </c>
      <c r="N53">
        <v>91</v>
      </c>
      <c r="O53">
        <v>48</v>
      </c>
      <c r="P53">
        <v>43</v>
      </c>
    </row>
    <row r="54" spans="1:20" x14ac:dyDescent="0.25">
      <c r="M54" t="s">
        <v>10</v>
      </c>
      <c r="N54">
        <v>66</v>
      </c>
      <c r="O54">
        <v>37</v>
      </c>
      <c r="P54">
        <v>29</v>
      </c>
    </row>
    <row r="55" spans="1:20" x14ac:dyDescent="0.25">
      <c r="M55" t="s">
        <v>11</v>
      </c>
      <c r="N55">
        <v>303</v>
      </c>
      <c r="O55">
        <v>102</v>
      </c>
      <c r="P55">
        <v>201</v>
      </c>
    </row>
    <row r="56" spans="1:20" x14ac:dyDescent="0.25">
      <c r="L56" t="s">
        <v>1</v>
      </c>
      <c r="N56">
        <v>998</v>
      </c>
      <c r="O56">
        <v>475</v>
      </c>
      <c r="P56">
        <v>523</v>
      </c>
    </row>
    <row r="62" spans="1:20" x14ac:dyDescent="0.25">
      <c r="L62" t="s">
        <v>165</v>
      </c>
    </row>
    <row r="63" spans="1:20" x14ac:dyDescent="0.25">
      <c r="L63" t="s">
        <v>0</v>
      </c>
    </row>
    <row r="64" spans="1:20" s="2" customFormat="1" x14ac:dyDescent="0.25">
      <c r="A64" t="str">
        <f>L62</f>
        <v>Independent district redrawing support * Collapsed Generation Cohorts Crosstabulation</v>
      </c>
      <c r="B64"/>
      <c r="C64"/>
      <c r="D64"/>
      <c r="E64"/>
      <c r="F64"/>
      <c r="G64"/>
      <c r="H64"/>
      <c r="I64"/>
      <c r="J64"/>
      <c r="K64"/>
      <c r="L64"/>
      <c r="M64"/>
      <c r="N64" t="s">
        <v>1</v>
      </c>
      <c r="O64" t="s">
        <v>28</v>
      </c>
      <c r="P64"/>
      <c r="Q64"/>
      <c r="S64"/>
      <c r="T64"/>
    </row>
    <row r="65" spans="1:20" ht="120" x14ac:dyDescent="0.25">
      <c r="A65" s="2"/>
      <c r="B65" s="2"/>
      <c r="C65" s="3" t="s">
        <v>56</v>
      </c>
      <c r="D65" s="3" t="str">
        <f>O65</f>
        <v>Silent &amp; Boomer Generation (born before 1965)</v>
      </c>
      <c r="E65" s="3" t="str">
        <f>P65</f>
        <v>Generation X (born 1965-1980)</v>
      </c>
      <c r="F65" s="3" t="str">
        <f>Q65</f>
        <v>Millennials &amp; Generation Z (born after 1980)</v>
      </c>
      <c r="G65" s="2"/>
      <c r="H65" s="2"/>
      <c r="I65" s="2"/>
      <c r="J65" s="2"/>
      <c r="K65" s="2"/>
      <c r="L65" s="2"/>
      <c r="M65" s="2"/>
      <c r="N65" s="2"/>
      <c r="O65" s="2" t="s">
        <v>29</v>
      </c>
      <c r="P65" s="2" t="s">
        <v>30</v>
      </c>
      <c r="Q65" s="2" t="s">
        <v>31</v>
      </c>
      <c r="S65" s="2"/>
      <c r="T65" s="2"/>
    </row>
    <row r="66" spans="1:20" x14ac:dyDescent="0.25">
      <c r="B66" s="7" t="s">
        <v>54</v>
      </c>
      <c r="C66" s="1">
        <f>(N66+N67)/N71</f>
        <v>0.53792415169660679</v>
      </c>
      <c r="D66" s="1">
        <f>(O66+O67)/O71</f>
        <v>0.50847457627118642</v>
      </c>
      <c r="E66" s="1">
        <f>(P66+P67)/P71</f>
        <v>0.50197628458498023</v>
      </c>
      <c r="F66" s="1">
        <f>(Q66+Q67)/Q71</f>
        <v>0.5770925110132159</v>
      </c>
      <c r="L66" t="s">
        <v>161</v>
      </c>
      <c r="M66" t="s">
        <v>7</v>
      </c>
      <c r="N66">
        <v>269</v>
      </c>
      <c r="O66">
        <v>76</v>
      </c>
      <c r="P66">
        <v>69</v>
      </c>
      <c r="Q66">
        <v>124</v>
      </c>
    </row>
    <row r="67" spans="1:20" x14ac:dyDescent="0.25">
      <c r="B67" s="7" t="s">
        <v>55</v>
      </c>
      <c r="C67" s="6">
        <f>(N68+N69)/N71</f>
        <v>0.15868263473053892</v>
      </c>
      <c r="D67" s="1">
        <f>(O68+O69)/O71</f>
        <v>0.1864406779661017</v>
      </c>
      <c r="E67" s="1">
        <f>(P68+P69)/P71</f>
        <v>0.19762845849802371</v>
      </c>
      <c r="F67" s="1">
        <f>(Q68+Q69)/Q71</f>
        <v>0.11894273127753303</v>
      </c>
      <c r="M67" t="s">
        <v>8</v>
      </c>
      <c r="N67">
        <v>270</v>
      </c>
      <c r="O67">
        <v>74</v>
      </c>
      <c r="P67">
        <v>58</v>
      </c>
      <c r="Q67">
        <v>138</v>
      </c>
    </row>
    <row r="68" spans="1:20" x14ac:dyDescent="0.25">
      <c r="B68" s="7" t="s">
        <v>11</v>
      </c>
      <c r="C68" s="6">
        <f>N70/N71</f>
        <v>0.30339321357285431</v>
      </c>
      <c r="D68" s="1">
        <f>O70/O71</f>
        <v>0.30508474576271188</v>
      </c>
      <c r="E68" s="1">
        <f>P70/P71</f>
        <v>0.30039525691699603</v>
      </c>
      <c r="F68" s="1">
        <f>Q70/Q71</f>
        <v>0.30396475770925108</v>
      </c>
      <c r="M68" t="s">
        <v>9</v>
      </c>
      <c r="N68">
        <v>92</v>
      </c>
      <c r="O68">
        <v>27</v>
      </c>
      <c r="P68">
        <v>26</v>
      </c>
      <c r="Q68">
        <v>39</v>
      </c>
    </row>
    <row r="69" spans="1:20" x14ac:dyDescent="0.25">
      <c r="M69" t="s">
        <v>10</v>
      </c>
      <c r="N69">
        <v>67</v>
      </c>
      <c r="O69">
        <v>28</v>
      </c>
      <c r="P69">
        <v>24</v>
      </c>
      <c r="Q69">
        <v>15</v>
      </c>
    </row>
    <row r="70" spans="1:20" x14ac:dyDescent="0.25">
      <c r="M70" t="s">
        <v>11</v>
      </c>
      <c r="N70">
        <v>304</v>
      </c>
      <c r="O70">
        <v>90</v>
      </c>
      <c r="P70">
        <v>76</v>
      </c>
      <c r="Q70">
        <v>138</v>
      </c>
    </row>
    <row r="71" spans="1:20" x14ac:dyDescent="0.25">
      <c r="L71" t="s">
        <v>1</v>
      </c>
      <c r="N71">
        <v>1002</v>
      </c>
      <c r="O71">
        <v>295</v>
      </c>
      <c r="P71">
        <v>253</v>
      </c>
      <c r="Q71">
        <v>454</v>
      </c>
    </row>
    <row r="77" spans="1:20" x14ac:dyDescent="0.25">
      <c r="L77" t="s">
        <v>166</v>
      </c>
    </row>
    <row r="78" spans="1:20" x14ac:dyDescent="0.25">
      <c r="L78" t="s">
        <v>0</v>
      </c>
    </row>
    <row r="79" spans="1:20" x14ac:dyDescent="0.25">
      <c r="A79" t="str">
        <f>L77</f>
        <v>Independent district redrawing support * Collapsed Education Status Crosstabulation</v>
      </c>
      <c r="N79" t="s">
        <v>1</v>
      </c>
      <c r="O79" t="s">
        <v>33</v>
      </c>
    </row>
    <row r="80" spans="1:20"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0.53800000000000003</v>
      </c>
      <c r="D81" s="1">
        <f>(O81+O82)/O86</f>
        <v>0.45721925133689839</v>
      </c>
      <c r="E81" s="1">
        <f>(P81+P82)/P86</f>
        <v>0.52159468438538203</v>
      </c>
      <c r="F81" s="1">
        <f>(Q81+Q82)/Q86</f>
        <v>0.64615384615384619</v>
      </c>
      <c r="L81" t="s">
        <v>161</v>
      </c>
      <c r="M81" t="s">
        <v>7</v>
      </c>
      <c r="N81">
        <v>268</v>
      </c>
      <c r="O81">
        <v>77</v>
      </c>
      <c r="P81">
        <v>62</v>
      </c>
      <c r="Q81">
        <v>129</v>
      </c>
    </row>
    <row r="82" spans="1:18" x14ac:dyDescent="0.25">
      <c r="B82" s="7" t="s">
        <v>55</v>
      </c>
      <c r="C82" s="6">
        <f>(N83+N84)/N86</f>
        <v>0.159</v>
      </c>
      <c r="D82" s="1">
        <f>(O83+O84)/O86</f>
        <v>0.18181818181818182</v>
      </c>
      <c r="E82" s="1">
        <f>(P83+P84)/P86</f>
        <v>0.16279069767441862</v>
      </c>
      <c r="F82" s="1">
        <f>(Q83+Q84)/Q86</f>
        <v>0.12923076923076923</v>
      </c>
      <c r="M82" t="s">
        <v>8</v>
      </c>
      <c r="N82">
        <v>270</v>
      </c>
      <c r="O82">
        <v>94</v>
      </c>
      <c r="P82">
        <v>95</v>
      </c>
      <c r="Q82">
        <v>81</v>
      </c>
    </row>
    <row r="83" spans="1:18" x14ac:dyDescent="0.25">
      <c r="B83" s="7" t="s">
        <v>11</v>
      </c>
      <c r="C83" s="6">
        <f>N85/N86</f>
        <v>0.30299999999999999</v>
      </c>
      <c r="D83" s="1">
        <f>O85/O86</f>
        <v>0.36096256684491979</v>
      </c>
      <c r="E83" s="1">
        <f>P85/P86</f>
        <v>0.31561461794019935</v>
      </c>
      <c r="F83" s="1">
        <f>Q85/Q86</f>
        <v>0.22461538461538461</v>
      </c>
      <c r="M83" t="s">
        <v>9</v>
      </c>
      <c r="N83">
        <v>92</v>
      </c>
      <c r="O83">
        <v>45</v>
      </c>
      <c r="P83">
        <v>28</v>
      </c>
      <c r="Q83">
        <v>19</v>
      </c>
    </row>
    <row r="84" spans="1:18" x14ac:dyDescent="0.25">
      <c r="M84" t="s">
        <v>10</v>
      </c>
      <c r="N84">
        <v>67</v>
      </c>
      <c r="O84">
        <v>23</v>
      </c>
      <c r="P84">
        <v>21</v>
      </c>
      <c r="Q84">
        <v>23</v>
      </c>
    </row>
    <row r="85" spans="1:18" x14ac:dyDescent="0.25">
      <c r="M85" t="s">
        <v>11</v>
      </c>
      <c r="N85">
        <v>303</v>
      </c>
      <c r="O85">
        <v>135</v>
      </c>
      <c r="P85">
        <v>95</v>
      </c>
      <c r="Q85">
        <v>73</v>
      </c>
    </row>
    <row r="86" spans="1:18" x14ac:dyDescent="0.25">
      <c r="L86" t="s">
        <v>1</v>
      </c>
      <c r="N86">
        <v>1000</v>
      </c>
      <c r="O86">
        <v>374</v>
      </c>
      <c r="P86">
        <v>301</v>
      </c>
      <c r="Q86">
        <v>325</v>
      </c>
    </row>
    <row r="92" spans="1:18" x14ac:dyDescent="0.25">
      <c r="L92" t="s">
        <v>167</v>
      </c>
    </row>
    <row r="93" spans="1:18" x14ac:dyDescent="0.25">
      <c r="L93" t="s">
        <v>0</v>
      </c>
    </row>
    <row r="94" spans="1:18" x14ac:dyDescent="0.25">
      <c r="A94" t="str">
        <f>L92</f>
        <v>Independent district redrawing support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0.53946053946053951</v>
      </c>
      <c r="D96" s="1">
        <f>(O96+O97)/O101</f>
        <v>0.55194805194805197</v>
      </c>
      <c r="E96" s="1">
        <f>(P96+P97)/P101</f>
        <v>0.578125</v>
      </c>
      <c r="F96" s="1">
        <f>(Q96+Q97)/Q101</f>
        <v>0.51908396946564883</v>
      </c>
      <c r="G96" s="1">
        <f>(R96+R97)/R101</f>
        <v>0.49142857142857144</v>
      </c>
      <c r="H96" s="11"/>
      <c r="I96" s="11"/>
      <c r="L96" t="s">
        <v>161</v>
      </c>
      <c r="M96" t="s">
        <v>7</v>
      </c>
      <c r="N96">
        <v>269</v>
      </c>
      <c r="O96">
        <v>80</v>
      </c>
      <c r="P96">
        <v>72</v>
      </c>
      <c r="Q96">
        <v>72</v>
      </c>
      <c r="R96">
        <v>45</v>
      </c>
    </row>
    <row r="97" spans="1:18" x14ac:dyDescent="0.25">
      <c r="B97" s="7" t="s">
        <v>55</v>
      </c>
      <c r="C97" s="6">
        <f>(N98+N99)/N101</f>
        <v>0.15784215784215785</v>
      </c>
      <c r="D97" s="1">
        <f>(O98+O99)/O101</f>
        <v>0.15584415584415584</v>
      </c>
      <c r="E97" s="1">
        <f>(P98+P99)/P101</f>
        <v>0.1328125</v>
      </c>
      <c r="F97" s="1">
        <f>(Q98+Q99)/Q101</f>
        <v>0.17557251908396945</v>
      </c>
      <c r="G97" s="1">
        <f>(R98+R99)/R101</f>
        <v>0.17142857142857143</v>
      </c>
      <c r="H97" s="11"/>
      <c r="I97" s="11"/>
      <c r="M97" t="s">
        <v>8</v>
      </c>
      <c r="N97">
        <v>271</v>
      </c>
      <c r="O97">
        <v>90</v>
      </c>
      <c r="P97">
        <v>76</v>
      </c>
      <c r="Q97">
        <v>64</v>
      </c>
      <c r="R97">
        <v>41</v>
      </c>
    </row>
    <row r="98" spans="1:18" x14ac:dyDescent="0.25">
      <c r="B98" s="7" t="s">
        <v>11</v>
      </c>
      <c r="C98" s="6">
        <f>N100/N101</f>
        <v>0.30269730269730272</v>
      </c>
      <c r="D98" s="1">
        <f>O100/O101</f>
        <v>0.29220779220779219</v>
      </c>
      <c r="E98" s="1">
        <f>P100/P101</f>
        <v>0.2890625</v>
      </c>
      <c r="F98" s="1">
        <f>Q100/Q101</f>
        <v>0.30534351145038169</v>
      </c>
      <c r="G98" s="1">
        <f>R100/R101</f>
        <v>0.33714285714285713</v>
      </c>
      <c r="H98" s="11"/>
      <c r="I98" s="11"/>
      <c r="M98" t="s">
        <v>9</v>
      </c>
      <c r="N98">
        <v>92</v>
      </c>
      <c r="O98">
        <v>31</v>
      </c>
      <c r="P98">
        <v>19</v>
      </c>
      <c r="Q98">
        <v>26</v>
      </c>
      <c r="R98">
        <v>16</v>
      </c>
    </row>
    <row r="99" spans="1:18" x14ac:dyDescent="0.25">
      <c r="M99" t="s">
        <v>10</v>
      </c>
      <c r="N99">
        <v>66</v>
      </c>
      <c r="O99">
        <v>17</v>
      </c>
      <c r="P99">
        <v>15</v>
      </c>
      <c r="Q99">
        <v>20</v>
      </c>
      <c r="R99">
        <v>14</v>
      </c>
    </row>
    <row r="100" spans="1:18" x14ac:dyDescent="0.25">
      <c r="M100" t="s">
        <v>11</v>
      </c>
      <c r="N100">
        <v>303</v>
      </c>
      <c r="O100">
        <v>90</v>
      </c>
      <c r="P100">
        <v>74</v>
      </c>
      <c r="Q100">
        <v>80</v>
      </c>
      <c r="R100">
        <v>59</v>
      </c>
    </row>
    <row r="101" spans="1:18" x14ac:dyDescent="0.25">
      <c r="L101" t="s">
        <v>1</v>
      </c>
      <c r="N101">
        <v>1001</v>
      </c>
      <c r="O101">
        <v>308</v>
      </c>
      <c r="P101">
        <v>256</v>
      </c>
      <c r="Q101">
        <v>262</v>
      </c>
      <c r="R101">
        <v>175</v>
      </c>
    </row>
    <row r="107" spans="1:18" x14ac:dyDescent="0.25">
      <c r="L107" t="s">
        <v>168</v>
      </c>
    </row>
    <row r="108" spans="1:18" x14ac:dyDescent="0.25">
      <c r="L108" t="s">
        <v>0</v>
      </c>
    </row>
    <row r="109" spans="1:18" x14ac:dyDescent="0.25">
      <c r="A109" t="str">
        <f>L107</f>
        <v>Independent district redrawing support * Collapsed Political Interest Crosstabulation</v>
      </c>
      <c r="N109" t="s">
        <v>1</v>
      </c>
      <c r="O109" t="s">
        <v>44</v>
      </c>
      <c r="R109" t="s">
        <v>1</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0.53946053946053951</v>
      </c>
      <c r="D111" s="1">
        <f>(O111+O112)/O116</f>
        <v>0.6374133949191686</v>
      </c>
      <c r="E111" s="1">
        <f>(P111+P112)/P116</f>
        <v>0.51265822784810122</v>
      </c>
      <c r="F111" s="1">
        <f>(Q111+Q112)/Q116</f>
        <v>0.22340425531914893</v>
      </c>
      <c r="L111" t="s">
        <v>161</v>
      </c>
      <c r="M111" t="s">
        <v>7</v>
      </c>
      <c r="N111">
        <v>269</v>
      </c>
      <c r="O111">
        <v>175</v>
      </c>
      <c r="P111">
        <v>84</v>
      </c>
      <c r="Q111">
        <v>10</v>
      </c>
      <c r="R111">
        <v>269</v>
      </c>
    </row>
    <row r="112" spans="1:18" x14ac:dyDescent="0.25">
      <c r="B112" s="7" t="s">
        <v>55</v>
      </c>
      <c r="C112" s="6">
        <f>(N113+N114)/N116</f>
        <v>0.15784215784215785</v>
      </c>
      <c r="D112" s="1">
        <f>(O113+O114)/O116</f>
        <v>0.16397228637413394</v>
      </c>
      <c r="E112" s="1">
        <f>(P113+P114)/P116</f>
        <v>0.15189873417721519</v>
      </c>
      <c r="F112" s="1">
        <f>(Q113+Q114)/Q116</f>
        <v>0.15957446808510639</v>
      </c>
      <c r="M112" t="s">
        <v>8</v>
      </c>
      <c r="N112">
        <v>271</v>
      </c>
      <c r="O112">
        <v>101</v>
      </c>
      <c r="P112">
        <v>159</v>
      </c>
      <c r="Q112">
        <v>11</v>
      </c>
      <c r="R112">
        <v>271</v>
      </c>
    </row>
    <row r="113" spans="1:20" x14ac:dyDescent="0.25">
      <c r="B113" s="7" t="s">
        <v>11</v>
      </c>
      <c r="C113" s="6">
        <f>N115/N116</f>
        <v>0.30269730269730272</v>
      </c>
      <c r="D113" s="1">
        <f>O115/O116</f>
        <v>0.19861431870669746</v>
      </c>
      <c r="E113" s="1">
        <f>P115/P116</f>
        <v>0.33544303797468356</v>
      </c>
      <c r="F113" s="1">
        <f>Q115/Q116</f>
        <v>0.61702127659574468</v>
      </c>
      <c r="M113" t="s">
        <v>9</v>
      </c>
      <c r="N113">
        <v>92</v>
      </c>
      <c r="O113">
        <v>31</v>
      </c>
      <c r="P113">
        <v>52</v>
      </c>
      <c r="Q113">
        <v>9</v>
      </c>
      <c r="R113">
        <v>92</v>
      </c>
    </row>
    <row r="114" spans="1:20" x14ac:dyDescent="0.25">
      <c r="M114" t="s">
        <v>10</v>
      </c>
      <c r="N114">
        <v>66</v>
      </c>
      <c r="O114">
        <v>40</v>
      </c>
      <c r="P114">
        <v>20</v>
      </c>
      <c r="Q114">
        <v>6</v>
      </c>
      <c r="R114">
        <v>66</v>
      </c>
    </row>
    <row r="115" spans="1:20" x14ac:dyDescent="0.25">
      <c r="M115" t="s">
        <v>11</v>
      </c>
      <c r="N115">
        <v>303</v>
      </c>
      <c r="O115">
        <v>86</v>
      </c>
      <c r="P115">
        <v>159</v>
      </c>
      <c r="Q115">
        <v>58</v>
      </c>
      <c r="R115">
        <v>303</v>
      </c>
    </row>
    <row r="116" spans="1:20" x14ac:dyDescent="0.25">
      <c r="L116" t="s">
        <v>1</v>
      </c>
      <c r="N116">
        <v>1001</v>
      </c>
      <c r="O116">
        <v>433</v>
      </c>
      <c r="P116">
        <v>474</v>
      </c>
      <c r="Q116">
        <v>94</v>
      </c>
      <c r="R116">
        <v>1001</v>
      </c>
    </row>
    <row r="122" spans="1:20" x14ac:dyDescent="0.25">
      <c r="L122" t="s">
        <v>169</v>
      </c>
    </row>
    <row r="123" spans="1:20" x14ac:dyDescent="0.25">
      <c r="L123" t="s">
        <v>0</v>
      </c>
    </row>
    <row r="124" spans="1:20" s="2" customFormat="1" x14ac:dyDescent="0.25">
      <c r="A124" t="str">
        <f>L122</f>
        <v>Independent district redrawing support * Presidential Vote Choice in 2024 (Collapsed) Crosstabulation</v>
      </c>
      <c r="B124"/>
      <c r="C124"/>
      <c r="D124"/>
      <c r="E124"/>
      <c r="F124"/>
      <c r="G124"/>
      <c r="H124"/>
      <c r="I124"/>
      <c r="J124"/>
      <c r="K124"/>
      <c r="L124"/>
      <c r="M124"/>
      <c r="N124" t="s">
        <v>1</v>
      </c>
      <c r="O124" t="s">
        <v>49</v>
      </c>
      <c r="P124"/>
      <c r="Q124"/>
      <c r="R124"/>
      <c r="S124"/>
      <c r="T124"/>
    </row>
    <row r="125" spans="1:20" ht="100" x14ac:dyDescent="0.25">
      <c r="A125" s="2"/>
      <c r="B125" s="2"/>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J125" s="2"/>
      <c r="K125" s="2"/>
      <c r="L125" s="2"/>
      <c r="M125" s="2"/>
      <c r="N125" s="2"/>
      <c r="O125" s="2" t="s">
        <v>50</v>
      </c>
      <c r="P125" s="2" t="s">
        <v>51</v>
      </c>
      <c r="Q125" s="2" t="s">
        <v>52</v>
      </c>
      <c r="R125" s="2" t="s">
        <v>53</v>
      </c>
      <c r="S125" s="2"/>
      <c r="T125" s="2"/>
    </row>
    <row r="126" spans="1:20" x14ac:dyDescent="0.25">
      <c r="B126" s="7" t="s">
        <v>54</v>
      </c>
      <c r="C126" s="1">
        <f>(N126+N127)/N131</f>
        <v>0.5385385385385385</v>
      </c>
      <c r="D126" s="1">
        <f>(O126+O127)/O131</f>
        <v>0.68253968253968256</v>
      </c>
      <c r="E126" s="1">
        <f>(P126+P127)/P131</f>
        <v>0.47619047619047616</v>
      </c>
      <c r="F126" s="1">
        <f>(Q126+Q127)/Q131</f>
        <v>0.42857142857142855</v>
      </c>
      <c r="G126" s="1">
        <f>(R126+R127)/R131</f>
        <v>0.40465116279069768</v>
      </c>
      <c r="H126" s="11"/>
      <c r="I126" s="11"/>
      <c r="L126" t="s">
        <v>161</v>
      </c>
      <c r="M126" t="s">
        <v>7</v>
      </c>
      <c r="N126">
        <v>268</v>
      </c>
      <c r="O126">
        <v>155</v>
      </c>
      <c r="P126">
        <v>80</v>
      </c>
      <c r="Q126">
        <v>2</v>
      </c>
      <c r="R126">
        <v>31</v>
      </c>
    </row>
    <row r="127" spans="1:20" x14ac:dyDescent="0.25">
      <c r="B127" s="7" t="s">
        <v>55</v>
      </c>
      <c r="C127" s="6">
        <f>(N128+N129)/N131</f>
        <v>0.15815815815815815</v>
      </c>
      <c r="D127" s="1">
        <f>(O128+O129)/O131</f>
        <v>0.1111111111111111</v>
      </c>
      <c r="E127" s="1">
        <f>(P128+P129)/P131</f>
        <v>0.20300751879699247</v>
      </c>
      <c r="F127" s="1">
        <f>(Q128+Q129)/Q131</f>
        <v>0.14285714285714285</v>
      </c>
      <c r="G127" s="1">
        <f>(R128+R129)/R131</f>
        <v>0.15813953488372093</v>
      </c>
      <c r="H127" s="11"/>
      <c r="I127" s="11"/>
      <c r="M127" t="s">
        <v>8</v>
      </c>
      <c r="N127">
        <v>270</v>
      </c>
      <c r="O127">
        <v>103</v>
      </c>
      <c r="P127">
        <v>110</v>
      </c>
      <c r="Q127">
        <v>1</v>
      </c>
      <c r="R127">
        <v>56</v>
      </c>
    </row>
    <row r="128" spans="1:20" x14ac:dyDescent="0.25">
      <c r="B128" s="7" t="s">
        <v>11</v>
      </c>
      <c r="C128" s="6">
        <f>N130/N131</f>
        <v>0.3033033033033033</v>
      </c>
      <c r="D128" s="1">
        <f>O130/O131</f>
        <v>0.20634920634920634</v>
      </c>
      <c r="E128" s="1">
        <f>P130/P131</f>
        <v>0.32080200501253131</v>
      </c>
      <c r="F128" s="1">
        <f>Q130/Q131</f>
        <v>0.42857142857142855</v>
      </c>
      <c r="G128" s="1">
        <f>R130/R131</f>
        <v>0.43720930232558142</v>
      </c>
      <c r="H128" s="11"/>
      <c r="I128" s="11"/>
      <c r="M128" t="s">
        <v>9</v>
      </c>
      <c r="N128">
        <v>92</v>
      </c>
      <c r="O128">
        <v>19</v>
      </c>
      <c r="P128">
        <v>46</v>
      </c>
      <c r="Q128">
        <v>1</v>
      </c>
      <c r="R128">
        <v>26</v>
      </c>
    </row>
    <row r="129" spans="12:18" x14ac:dyDescent="0.25">
      <c r="M129" t="s">
        <v>10</v>
      </c>
      <c r="N129">
        <v>66</v>
      </c>
      <c r="O129">
        <v>23</v>
      </c>
      <c r="P129">
        <v>35</v>
      </c>
      <c r="Q129">
        <v>0</v>
      </c>
      <c r="R129">
        <v>8</v>
      </c>
    </row>
    <row r="130" spans="12:18" x14ac:dyDescent="0.25">
      <c r="M130" t="s">
        <v>11</v>
      </c>
      <c r="N130">
        <v>303</v>
      </c>
      <c r="O130">
        <v>78</v>
      </c>
      <c r="P130">
        <v>128</v>
      </c>
      <c r="Q130">
        <v>3</v>
      </c>
      <c r="R130">
        <v>94</v>
      </c>
    </row>
    <row r="131" spans="12:18" x14ac:dyDescent="0.25">
      <c r="L131" t="s">
        <v>1</v>
      </c>
      <c r="N131">
        <v>999</v>
      </c>
      <c r="O131">
        <v>378</v>
      </c>
      <c r="P131">
        <v>399</v>
      </c>
      <c r="Q131">
        <v>7</v>
      </c>
      <c r="R131">
        <v>215</v>
      </c>
    </row>
  </sheetData>
  <mergeCells count="1">
    <mergeCell ref="A1:G3"/>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69D9-09DC-EC4E-8C86-8A559CD9554D}">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9" t="s">
        <v>215</v>
      </c>
    </row>
    <row r="3" spans="1:28" x14ac:dyDescent="0.25">
      <c r="L3" t="s">
        <v>179</v>
      </c>
    </row>
    <row r="4" spans="1:28" x14ac:dyDescent="0.25">
      <c r="L4" t="s">
        <v>0</v>
      </c>
      <c r="X4" s="17"/>
      <c r="Y4" s="17"/>
      <c r="Z4" s="17"/>
      <c r="AA4" s="17"/>
      <c r="AB4" s="17"/>
    </row>
    <row r="5" spans="1:28" s="2" customFormat="1" x14ac:dyDescent="0.25">
      <c r="A5" t="str">
        <f>L3</f>
        <v>State protection LGBTQ+ * Initial Partisan Self-Identification Crosstabulation</v>
      </c>
      <c r="B5"/>
      <c r="C5"/>
      <c r="D5"/>
      <c r="E5"/>
      <c r="F5"/>
      <c r="G5"/>
      <c r="H5"/>
      <c r="I5"/>
      <c r="J5"/>
      <c r="K5"/>
      <c r="L5"/>
      <c r="M5"/>
      <c r="N5" t="s">
        <v>1</v>
      </c>
      <c r="O5" t="s">
        <v>171</v>
      </c>
      <c r="P5"/>
      <c r="Q5"/>
      <c r="R5"/>
      <c r="S5"/>
      <c r="T5"/>
      <c r="X5" s="20"/>
      <c r="Y5" s="20"/>
      <c r="Z5" s="20"/>
      <c r="AA5" s="20"/>
      <c r="AB5" s="20"/>
    </row>
    <row r="6" spans="1:28" ht="140" x14ac:dyDescent="0.25">
      <c r="A6" s="2"/>
      <c r="B6" s="2"/>
      <c r="C6" s="3" t="s">
        <v>56</v>
      </c>
      <c r="D6" s="3" t="str">
        <f>O6</f>
        <v>Democratic Self-ID (initial)</v>
      </c>
      <c r="E6" s="3" t="str">
        <f>P6</f>
        <v>Independent Self-ID (initial)</v>
      </c>
      <c r="F6" s="3" t="str">
        <f>Q6</f>
        <v>Republican Self-ID (initial)</v>
      </c>
      <c r="G6" s="3" t="str">
        <f>R6</f>
        <v>All others/not sure</v>
      </c>
      <c r="H6" s="24" t="s">
        <v>211</v>
      </c>
      <c r="I6" s="21"/>
      <c r="J6" s="2"/>
      <c r="K6" s="2"/>
      <c r="L6" s="2"/>
      <c r="M6" s="2"/>
      <c r="N6" s="2"/>
      <c r="O6" s="2" t="s">
        <v>2</v>
      </c>
      <c r="P6" s="2" t="s">
        <v>3</v>
      </c>
      <c r="Q6" s="2" t="s">
        <v>4</v>
      </c>
      <c r="R6" s="2" t="s">
        <v>5</v>
      </c>
      <c r="S6" s="2"/>
      <c r="T6" s="2"/>
      <c r="X6" s="17"/>
      <c r="Y6" s="18"/>
      <c r="Z6" s="18"/>
      <c r="AA6" s="18"/>
      <c r="AB6" s="18"/>
    </row>
    <row r="7" spans="1:28" x14ac:dyDescent="0.25">
      <c r="B7" s="7" t="s">
        <v>54</v>
      </c>
      <c r="C7" s="1">
        <f>(N7+N8)/N12</f>
        <v>0.52347652347652351</v>
      </c>
      <c r="D7" s="1">
        <f>(O7+O8)/O12</f>
        <v>0.74760383386581475</v>
      </c>
      <c r="E7" s="1">
        <f>(P7+P8)/P12</f>
        <v>0.52842809364548493</v>
      </c>
      <c r="F7" s="1">
        <f>(Q7+Q8)/Q12</f>
        <v>0.2848101265822785</v>
      </c>
      <c r="G7" s="1">
        <f>(R7+R8)/R12</f>
        <v>0.57534246575342463</v>
      </c>
      <c r="H7" s="25">
        <f>D7-F7</f>
        <v>0.46279370728353625</v>
      </c>
      <c r="I7" s="11"/>
      <c r="L7" t="s">
        <v>125</v>
      </c>
      <c r="M7" t="s">
        <v>7</v>
      </c>
      <c r="N7">
        <v>332</v>
      </c>
      <c r="O7">
        <v>170</v>
      </c>
      <c r="P7">
        <v>98</v>
      </c>
      <c r="Q7">
        <v>40</v>
      </c>
      <c r="R7">
        <v>24</v>
      </c>
      <c r="X7" s="17"/>
      <c r="Y7" s="19"/>
      <c r="Z7" s="19"/>
      <c r="AA7" s="19"/>
      <c r="AB7" s="19"/>
    </row>
    <row r="8" spans="1:28" x14ac:dyDescent="0.25">
      <c r="B8" s="7" t="s">
        <v>55</v>
      </c>
      <c r="C8" s="6">
        <f>(N9+N10)/N12</f>
        <v>0.30269730269730272</v>
      </c>
      <c r="D8" s="1">
        <f>(O9+O10)/O12</f>
        <v>0.12460063897763578</v>
      </c>
      <c r="E8" s="1">
        <f>(P9+P10)/P12</f>
        <v>0.26421404682274247</v>
      </c>
      <c r="F8" s="1">
        <f>(Q9+Q10)/Q12</f>
        <v>0.54430379746835444</v>
      </c>
      <c r="G8" s="1">
        <f>(R9+R10)/R12</f>
        <v>0.17808219178082191</v>
      </c>
      <c r="H8" s="11"/>
      <c r="I8" s="11"/>
      <c r="M8" t="s">
        <v>8</v>
      </c>
      <c r="N8">
        <v>192</v>
      </c>
      <c r="O8">
        <v>64</v>
      </c>
      <c r="P8">
        <v>60</v>
      </c>
      <c r="Q8">
        <v>50</v>
      </c>
      <c r="R8">
        <v>18</v>
      </c>
      <c r="X8" s="17"/>
      <c r="Y8" s="19"/>
      <c r="Z8" s="19"/>
      <c r="AA8" s="19"/>
      <c r="AB8" s="19"/>
    </row>
    <row r="9" spans="1:28" x14ac:dyDescent="0.25">
      <c r="B9" s="7" t="s">
        <v>11</v>
      </c>
      <c r="C9" s="6">
        <f>N11/N12</f>
        <v>0.17382617382617382</v>
      </c>
      <c r="D9" s="1">
        <f>O11/O12</f>
        <v>0.12779552715654952</v>
      </c>
      <c r="E9" s="1">
        <f>P11/P12</f>
        <v>0.20735785953177258</v>
      </c>
      <c r="F9" s="1">
        <f>Q11/Q12</f>
        <v>0.17088607594936708</v>
      </c>
      <c r="G9" s="1">
        <f>R11/R12</f>
        <v>0.24657534246575341</v>
      </c>
      <c r="H9" s="11"/>
      <c r="I9" s="11"/>
      <c r="M9" t="s">
        <v>9</v>
      </c>
      <c r="N9">
        <v>92</v>
      </c>
      <c r="O9">
        <v>27</v>
      </c>
      <c r="P9">
        <v>23</v>
      </c>
      <c r="Q9">
        <v>42</v>
      </c>
      <c r="R9">
        <v>0</v>
      </c>
      <c r="X9" s="17"/>
      <c r="Y9" s="19"/>
      <c r="Z9" s="19"/>
      <c r="AA9" s="19"/>
      <c r="AB9" s="19"/>
    </row>
    <row r="10" spans="1:28" x14ac:dyDescent="0.25">
      <c r="M10" t="s">
        <v>10</v>
      </c>
      <c r="N10">
        <v>211</v>
      </c>
      <c r="O10">
        <v>12</v>
      </c>
      <c r="P10">
        <v>56</v>
      </c>
      <c r="Q10">
        <v>130</v>
      </c>
      <c r="R10">
        <v>13</v>
      </c>
      <c r="X10" s="17"/>
      <c r="Y10" s="17"/>
      <c r="Z10" s="17"/>
      <c r="AA10" s="17"/>
      <c r="AB10" s="17"/>
    </row>
    <row r="11" spans="1:28" x14ac:dyDescent="0.25">
      <c r="M11" t="s">
        <v>11</v>
      </c>
      <c r="N11">
        <v>174</v>
      </c>
      <c r="O11">
        <v>40</v>
      </c>
      <c r="P11">
        <v>62</v>
      </c>
      <c r="Q11">
        <v>54</v>
      </c>
      <c r="R11">
        <v>18</v>
      </c>
    </row>
    <row r="12" spans="1:28" x14ac:dyDescent="0.25">
      <c r="L12" t="s">
        <v>1</v>
      </c>
      <c r="N12">
        <v>1001</v>
      </c>
      <c r="O12">
        <v>313</v>
      </c>
      <c r="P12">
        <v>299</v>
      </c>
      <c r="Q12">
        <v>316</v>
      </c>
      <c r="R12">
        <v>73</v>
      </c>
    </row>
    <row r="17" spans="1:18" x14ac:dyDescent="0.25">
      <c r="L17" t="s">
        <v>126</v>
      </c>
    </row>
    <row r="18" spans="1:18" x14ac:dyDescent="0.25">
      <c r="L18" t="s">
        <v>0</v>
      </c>
    </row>
    <row r="19" spans="1:18" x14ac:dyDescent="0.25">
      <c r="A19" t="str">
        <f>L17</f>
        <v>State protection LGBTQ+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0.52352352352352349</v>
      </c>
      <c r="D21" s="1">
        <f>(O21+O22)/O26</f>
        <v>0.86919831223628696</v>
      </c>
      <c r="E21" s="1">
        <f>(P21+P22)/P26</f>
        <v>0.53757225433526012</v>
      </c>
      <c r="F21" s="1">
        <f>(Q21+Q22)/Q26</f>
        <v>0.25947521865889212</v>
      </c>
      <c r="G21" s="1">
        <f>(R21+R22)/R26</f>
        <v>0.57534246575342463</v>
      </c>
      <c r="H21" s="11"/>
      <c r="I21" s="11"/>
      <c r="L21" t="s">
        <v>125</v>
      </c>
      <c r="M21" t="s">
        <v>7</v>
      </c>
      <c r="N21">
        <v>331</v>
      </c>
      <c r="O21">
        <v>171</v>
      </c>
      <c r="P21">
        <v>99</v>
      </c>
      <c r="Q21">
        <v>31</v>
      </c>
      <c r="R21">
        <v>30</v>
      </c>
    </row>
    <row r="22" spans="1:18" x14ac:dyDescent="0.25">
      <c r="B22" s="7" t="s">
        <v>55</v>
      </c>
      <c r="C22" s="6">
        <f>(N23+N24)/N26</f>
        <v>0.30430430430430433</v>
      </c>
      <c r="D22" s="1">
        <f>(O23+O24)/O26</f>
        <v>6.3291139240506333E-2</v>
      </c>
      <c r="E22" s="1">
        <f>(P23+P24)/P26</f>
        <v>0.23699421965317918</v>
      </c>
      <c r="F22" s="1">
        <f>(Q23+Q24)/Q26</f>
        <v>0.54810495626822153</v>
      </c>
      <c r="G22" s="1">
        <f>(R23+R24)/R26</f>
        <v>0.26027397260273971</v>
      </c>
      <c r="H22" s="11"/>
      <c r="I22" s="11"/>
      <c r="M22" t="s">
        <v>8</v>
      </c>
      <c r="N22">
        <v>192</v>
      </c>
      <c r="O22">
        <v>35</v>
      </c>
      <c r="P22">
        <v>87</v>
      </c>
      <c r="Q22">
        <v>58</v>
      </c>
      <c r="R22">
        <v>12</v>
      </c>
    </row>
    <row r="23" spans="1:18" x14ac:dyDescent="0.25">
      <c r="B23" s="7" t="s">
        <v>11</v>
      </c>
      <c r="C23" s="6">
        <f>N25/N26</f>
        <v>0.17217217217217218</v>
      </c>
      <c r="D23" s="1">
        <f>O25/O26</f>
        <v>6.7510548523206745E-2</v>
      </c>
      <c r="E23" s="1">
        <f>P25/P26</f>
        <v>0.22543352601156069</v>
      </c>
      <c r="F23" s="1">
        <f>Q25/Q26</f>
        <v>0.1924198250728863</v>
      </c>
      <c r="G23" s="1">
        <f>R25/R26</f>
        <v>0.16438356164383561</v>
      </c>
      <c r="H23" s="11"/>
      <c r="I23" s="11"/>
      <c r="M23" t="s">
        <v>9</v>
      </c>
      <c r="N23">
        <v>93</v>
      </c>
      <c r="O23">
        <v>7</v>
      </c>
      <c r="P23">
        <v>28</v>
      </c>
      <c r="Q23">
        <v>49</v>
      </c>
      <c r="R23">
        <v>9</v>
      </c>
    </row>
    <row r="24" spans="1:18" x14ac:dyDescent="0.25">
      <c r="M24" t="s">
        <v>10</v>
      </c>
      <c r="N24">
        <v>211</v>
      </c>
      <c r="O24">
        <v>8</v>
      </c>
      <c r="P24">
        <v>54</v>
      </c>
      <c r="Q24">
        <v>139</v>
      </c>
      <c r="R24">
        <v>10</v>
      </c>
    </row>
    <row r="25" spans="1:18" x14ac:dyDescent="0.25">
      <c r="M25" t="s">
        <v>11</v>
      </c>
      <c r="N25">
        <v>172</v>
      </c>
      <c r="O25">
        <v>16</v>
      </c>
      <c r="P25">
        <v>78</v>
      </c>
      <c r="Q25">
        <v>66</v>
      </c>
      <c r="R25">
        <v>12</v>
      </c>
    </row>
    <row r="26" spans="1:18" x14ac:dyDescent="0.25">
      <c r="L26" t="s">
        <v>1</v>
      </c>
      <c r="N26">
        <v>999</v>
      </c>
      <c r="O26">
        <v>237</v>
      </c>
      <c r="P26">
        <v>346</v>
      </c>
      <c r="Q26">
        <v>343</v>
      </c>
      <c r="R26">
        <v>73</v>
      </c>
    </row>
    <row r="32" spans="1:18" x14ac:dyDescent="0.25">
      <c r="L32" t="s">
        <v>127</v>
      </c>
    </row>
    <row r="33" spans="1:20" x14ac:dyDescent="0.25">
      <c r="L33" t="s">
        <v>0</v>
      </c>
    </row>
    <row r="34" spans="1:20" s="2" customFormat="1" x14ac:dyDescent="0.25">
      <c r="A34" t="str">
        <f>L32</f>
        <v>State protection LGBTQ+ * Race-Ethnicity Combined Crosstabulation</v>
      </c>
      <c r="B34"/>
      <c r="C34"/>
      <c r="D34"/>
      <c r="E34"/>
      <c r="F34"/>
      <c r="G34"/>
      <c r="H34"/>
      <c r="I34"/>
      <c r="J34"/>
      <c r="K34"/>
      <c r="L34"/>
      <c r="M34"/>
      <c r="N34" t="s">
        <v>1</v>
      </c>
      <c r="O34" t="s">
        <v>18</v>
      </c>
      <c r="P34"/>
      <c r="Q34"/>
      <c r="R34"/>
      <c r="S34"/>
      <c r="T34"/>
    </row>
    <row r="35" spans="1:20" ht="60" x14ac:dyDescent="0.25">
      <c r="A35" s="2"/>
      <c r="B35" s="2"/>
      <c r="C35" s="3" t="s">
        <v>56</v>
      </c>
      <c r="D35" s="3" t="str">
        <f>O35</f>
        <v>White non-Hispanic</v>
      </c>
      <c r="E35" s="3" t="str">
        <f>P35</f>
        <v>Black non-Hispanic</v>
      </c>
      <c r="F35" s="3" t="str">
        <f>Q35</f>
        <v>Hispanic/Latino (any race)</v>
      </c>
      <c r="G35" s="3" t="str">
        <f>R35</f>
        <v>All other races</v>
      </c>
      <c r="H35" s="21"/>
      <c r="I35" s="21"/>
      <c r="J35" s="2"/>
      <c r="K35" s="2"/>
      <c r="L35" s="2"/>
      <c r="M35" s="2"/>
      <c r="N35" s="2"/>
      <c r="O35" s="2" t="s">
        <v>19</v>
      </c>
      <c r="P35" s="2" t="s">
        <v>20</v>
      </c>
      <c r="Q35" s="2" t="s">
        <v>21</v>
      </c>
      <c r="R35" s="2" t="s">
        <v>22</v>
      </c>
      <c r="S35" s="2"/>
      <c r="T35" s="2"/>
    </row>
    <row r="36" spans="1:20" x14ac:dyDescent="0.25">
      <c r="B36" s="7" t="s">
        <v>54</v>
      </c>
      <c r="C36" s="1">
        <f>(N36+N37)/N41</f>
        <v>0.52247752247752244</v>
      </c>
      <c r="D36" s="1">
        <f>(O36+O37)/O41</f>
        <v>0.50532724505327242</v>
      </c>
      <c r="E36" s="1">
        <f>(P36+P37)/P41</f>
        <v>0.59905660377358494</v>
      </c>
      <c r="F36" s="1">
        <f>(Q36+Q37)/Q41</f>
        <v>0.45205479452054792</v>
      </c>
      <c r="G36" s="1">
        <f>(R36+R37)/R41</f>
        <v>0.52542372881355937</v>
      </c>
      <c r="H36" s="11"/>
      <c r="I36" s="11"/>
      <c r="L36" t="s">
        <v>125</v>
      </c>
      <c r="M36" t="s">
        <v>7</v>
      </c>
      <c r="N36">
        <v>331</v>
      </c>
      <c r="O36">
        <v>222</v>
      </c>
      <c r="P36">
        <v>73</v>
      </c>
      <c r="Q36">
        <v>19</v>
      </c>
      <c r="R36">
        <v>17</v>
      </c>
    </row>
    <row r="37" spans="1:20" x14ac:dyDescent="0.25">
      <c r="B37" s="7" t="s">
        <v>55</v>
      </c>
      <c r="C37" s="6">
        <f>(N38+N39)/N41</f>
        <v>0.3046953046953047</v>
      </c>
      <c r="D37" s="1">
        <f>(O38+O39)/O41</f>
        <v>0.32572298325722981</v>
      </c>
      <c r="E37" s="1">
        <f>(P38+P39)/P41</f>
        <v>0.21226415094339623</v>
      </c>
      <c r="F37" s="1">
        <f>(Q38+Q39)/Q41</f>
        <v>0.32876712328767121</v>
      </c>
      <c r="G37" s="1">
        <f>(R38+R39)/R41</f>
        <v>0.3728813559322034</v>
      </c>
      <c r="H37" s="11"/>
      <c r="I37" s="11"/>
      <c r="M37" t="s">
        <v>8</v>
      </c>
      <c r="N37">
        <v>192</v>
      </c>
      <c r="O37">
        <v>110</v>
      </c>
      <c r="P37">
        <v>54</v>
      </c>
      <c r="Q37">
        <v>14</v>
      </c>
      <c r="R37">
        <v>14</v>
      </c>
    </row>
    <row r="38" spans="1:20" x14ac:dyDescent="0.25">
      <c r="B38" s="7" t="s">
        <v>11</v>
      </c>
      <c r="C38" s="6">
        <f>N40/N41</f>
        <v>0.17282717282717283</v>
      </c>
      <c r="D38" s="1">
        <f>O40/O41</f>
        <v>0.16894977168949771</v>
      </c>
      <c r="E38" s="1">
        <f>P40/P41</f>
        <v>0.18867924528301888</v>
      </c>
      <c r="F38" s="1">
        <f>Q40/Q41</f>
        <v>0.21917808219178081</v>
      </c>
      <c r="G38" s="1">
        <f>R40/R41</f>
        <v>0.10169491525423729</v>
      </c>
      <c r="H38" s="11"/>
      <c r="I38" s="11"/>
      <c r="M38" t="s">
        <v>9</v>
      </c>
      <c r="N38">
        <v>93</v>
      </c>
      <c r="O38">
        <v>56</v>
      </c>
      <c r="P38">
        <v>22</v>
      </c>
      <c r="Q38">
        <v>7</v>
      </c>
      <c r="R38">
        <v>8</v>
      </c>
    </row>
    <row r="39" spans="1:20" x14ac:dyDescent="0.25">
      <c r="M39" t="s">
        <v>10</v>
      </c>
      <c r="N39">
        <v>212</v>
      </c>
      <c r="O39">
        <v>158</v>
      </c>
      <c r="P39">
        <v>23</v>
      </c>
      <c r="Q39">
        <v>17</v>
      </c>
      <c r="R39">
        <v>14</v>
      </c>
    </row>
    <row r="40" spans="1:20" x14ac:dyDescent="0.25">
      <c r="M40" t="s">
        <v>11</v>
      </c>
      <c r="N40">
        <v>173</v>
      </c>
      <c r="O40">
        <v>111</v>
      </c>
      <c r="P40">
        <v>40</v>
      </c>
      <c r="Q40">
        <v>16</v>
      </c>
      <c r="R40">
        <v>6</v>
      </c>
    </row>
    <row r="41" spans="1:20" x14ac:dyDescent="0.25">
      <c r="L41" t="s">
        <v>1</v>
      </c>
      <c r="N41">
        <v>1001</v>
      </c>
      <c r="O41">
        <v>657</v>
      </c>
      <c r="P41">
        <v>212</v>
      </c>
      <c r="Q41">
        <v>73</v>
      </c>
      <c r="R41">
        <v>59</v>
      </c>
    </row>
    <row r="47" spans="1:20" x14ac:dyDescent="0.25">
      <c r="L47" t="s">
        <v>128</v>
      </c>
    </row>
    <row r="48" spans="1:20" x14ac:dyDescent="0.25">
      <c r="L48" t="s">
        <v>0</v>
      </c>
    </row>
    <row r="49" spans="1:20" x14ac:dyDescent="0.25">
      <c r="A49" t="str">
        <f>L47</f>
        <v>State protection LGBTQ+ * Gender Crosstabulation</v>
      </c>
      <c r="N49" t="s">
        <v>1</v>
      </c>
      <c r="O49" t="s">
        <v>24</v>
      </c>
    </row>
    <row r="50" spans="1:20" ht="20" x14ac:dyDescent="0.25">
      <c r="B50" s="2"/>
      <c r="C50" s="3" t="s">
        <v>56</v>
      </c>
      <c r="D50" s="3" t="str">
        <f>O50</f>
        <v>Male</v>
      </c>
      <c r="E50" s="3" t="str">
        <f>P50</f>
        <v>Female</v>
      </c>
      <c r="O50" t="s">
        <v>25</v>
      </c>
      <c r="P50" t="s">
        <v>26</v>
      </c>
    </row>
    <row r="51" spans="1:20" x14ac:dyDescent="0.25">
      <c r="B51" s="7" t="s">
        <v>54</v>
      </c>
      <c r="C51" s="1">
        <f>(N51+N52)/N56</f>
        <v>0.52400000000000002</v>
      </c>
      <c r="D51" s="1">
        <f>(O51+O52)/O56</f>
        <v>0.47268907563025209</v>
      </c>
      <c r="E51" s="1">
        <f>(P51+P52)/P56</f>
        <v>0.57061068702290074</v>
      </c>
      <c r="L51" t="s">
        <v>125</v>
      </c>
      <c r="M51" t="s">
        <v>7</v>
      </c>
      <c r="N51">
        <v>332</v>
      </c>
      <c r="O51">
        <v>125</v>
      </c>
      <c r="P51">
        <v>207</v>
      </c>
    </row>
    <row r="52" spans="1:20" x14ac:dyDescent="0.25">
      <c r="B52" s="7" t="s">
        <v>55</v>
      </c>
      <c r="C52" s="6">
        <f>(N53+N54)/N56</f>
        <v>0.30299999999999999</v>
      </c>
      <c r="D52" s="1">
        <f>(O53+O54)/O56</f>
        <v>0.36134453781512604</v>
      </c>
      <c r="E52" s="1">
        <f>(P53+P54)/P56</f>
        <v>0.25</v>
      </c>
      <c r="M52" t="s">
        <v>8</v>
      </c>
      <c r="N52">
        <v>192</v>
      </c>
      <c r="O52">
        <v>100</v>
      </c>
      <c r="P52">
        <v>92</v>
      </c>
    </row>
    <row r="53" spans="1:20" x14ac:dyDescent="0.25">
      <c r="B53" s="7" t="s">
        <v>11</v>
      </c>
      <c r="C53" s="6">
        <f>N55/N56</f>
        <v>0.17299999999999999</v>
      </c>
      <c r="D53" s="1">
        <f>O55/O56</f>
        <v>0.16596638655462184</v>
      </c>
      <c r="E53" s="1">
        <f>P55/P56</f>
        <v>0.17938931297709923</v>
      </c>
      <c r="M53" t="s">
        <v>9</v>
      </c>
      <c r="N53">
        <v>92</v>
      </c>
      <c r="O53">
        <v>46</v>
      </c>
      <c r="P53">
        <v>46</v>
      </c>
    </row>
    <row r="54" spans="1:20" x14ac:dyDescent="0.25">
      <c r="M54" t="s">
        <v>10</v>
      </c>
      <c r="N54">
        <v>211</v>
      </c>
      <c r="O54">
        <v>126</v>
      </c>
      <c r="P54">
        <v>85</v>
      </c>
    </row>
    <row r="55" spans="1:20" x14ac:dyDescent="0.25">
      <c r="M55" t="s">
        <v>11</v>
      </c>
      <c r="N55">
        <v>173</v>
      </c>
      <c r="O55">
        <v>79</v>
      </c>
      <c r="P55">
        <v>94</v>
      </c>
    </row>
    <row r="56" spans="1:20" x14ac:dyDescent="0.25">
      <c r="L56" t="s">
        <v>1</v>
      </c>
      <c r="N56">
        <v>1000</v>
      </c>
      <c r="O56">
        <v>476</v>
      </c>
      <c r="P56">
        <v>524</v>
      </c>
    </row>
    <row r="62" spans="1:20" x14ac:dyDescent="0.25">
      <c r="L62" t="s">
        <v>129</v>
      </c>
    </row>
    <row r="63" spans="1:20" x14ac:dyDescent="0.25">
      <c r="L63" t="s">
        <v>0</v>
      </c>
    </row>
    <row r="64" spans="1:20" s="2" customFormat="1" x14ac:dyDescent="0.25">
      <c r="A64" t="str">
        <f>L62</f>
        <v>State protection LGBTQ+ * Collapsed Generation Cohorts Crosstabulation</v>
      </c>
      <c r="B64"/>
      <c r="C64"/>
      <c r="D64"/>
      <c r="E64"/>
      <c r="F64"/>
      <c r="G64"/>
      <c r="H64"/>
      <c r="I64"/>
      <c r="J64"/>
      <c r="K64"/>
      <c r="L64"/>
      <c r="M64"/>
      <c r="N64" t="s">
        <v>1</v>
      </c>
      <c r="O64" t="s">
        <v>28</v>
      </c>
      <c r="P64"/>
      <c r="Q64"/>
      <c r="S64"/>
      <c r="T64"/>
    </row>
    <row r="65" spans="1:20" ht="120" x14ac:dyDescent="0.25">
      <c r="A65" s="2"/>
      <c r="B65" s="2"/>
      <c r="C65" s="3" t="s">
        <v>56</v>
      </c>
      <c r="D65" s="3" t="str">
        <f>O65</f>
        <v>Silent &amp; Boomer Generation (born before 1965)</v>
      </c>
      <c r="E65" s="3" t="str">
        <f>P65</f>
        <v>Generation X (born 1965-1980)</v>
      </c>
      <c r="F65" s="3" t="str">
        <f>Q65</f>
        <v>Millennials &amp; Generation Z (born after 1980)</v>
      </c>
      <c r="G65" s="2"/>
      <c r="H65" s="2"/>
      <c r="I65" s="2"/>
      <c r="J65" s="2"/>
      <c r="K65" s="2"/>
      <c r="L65" s="2"/>
      <c r="M65" s="2"/>
      <c r="N65" s="2"/>
      <c r="O65" s="2" t="s">
        <v>29</v>
      </c>
      <c r="P65" s="2" t="s">
        <v>30</v>
      </c>
      <c r="Q65" s="2" t="s">
        <v>31</v>
      </c>
      <c r="S65" s="2"/>
      <c r="T65" s="2"/>
    </row>
    <row r="66" spans="1:20" x14ac:dyDescent="0.25">
      <c r="B66" s="7" t="s">
        <v>54</v>
      </c>
      <c r="C66" s="1">
        <f>(N66+N67)/N71</f>
        <v>0.52252252252252251</v>
      </c>
      <c r="D66" s="1">
        <f>(O66+O67)/O71</f>
        <v>0.48135593220338985</v>
      </c>
      <c r="E66" s="1">
        <f>(P66+P67)/P71</f>
        <v>0.51792828685258963</v>
      </c>
      <c r="F66" s="1">
        <f>(Q66+Q67)/Q71</f>
        <v>0.55187637969094927</v>
      </c>
      <c r="L66" t="s">
        <v>125</v>
      </c>
      <c r="M66" t="s">
        <v>7</v>
      </c>
      <c r="N66">
        <v>331</v>
      </c>
      <c r="O66">
        <v>89</v>
      </c>
      <c r="P66">
        <v>75</v>
      </c>
      <c r="Q66">
        <v>167</v>
      </c>
    </row>
    <row r="67" spans="1:20" x14ac:dyDescent="0.25">
      <c r="B67" s="7" t="s">
        <v>55</v>
      </c>
      <c r="C67" s="6">
        <f>(N68+N69)/N71</f>
        <v>0.30430430430430433</v>
      </c>
      <c r="D67" s="1">
        <f>(O68+O69)/O71</f>
        <v>0.35932203389830508</v>
      </c>
      <c r="E67" s="1">
        <f>(P68+P69)/P71</f>
        <v>0.33466135458167329</v>
      </c>
      <c r="F67" s="1">
        <f>(Q68+Q69)/Q71</f>
        <v>0.25165562913907286</v>
      </c>
      <c r="M67" t="s">
        <v>8</v>
      </c>
      <c r="N67">
        <v>191</v>
      </c>
      <c r="O67">
        <v>53</v>
      </c>
      <c r="P67">
        <v>55</v>
      </c>
      <c r="Q67">
        <v>83</v>
      </c>
    </row>
    <row r="68" spans="1:20" x14ac:dyDescent="0.25">
      <c r="B68" s="7" t="s">
        <v>11</v>
      </c>
      <c r="C68" s="6">
        <f>N70/N71</f>
        <v>0.17317317317317318</v>
      </c>
      <c r="D68" s="1">
        <f>O70/O71</f>
        <v>0.15932203389830507</v>
      </c>
      <c r="E68" s="1">
        <f>P70/P71</f>
        <v>0.14741035856573706</v>
      </c>
      <c r="F68" s="1">
        <f>Q70/Q71</f>
        <v>0.19646799116997793</v>
      </c>
      <c r="M68" t="s">
        <v>9</v>
      </c>
      <c r="N68">
        <v>92</v>
      </c>
      <c r="O68">
        <v>29</v>
      </c>
      <c r="P68">
        <v>16</v>
      </c>
      <c r="Q68">
        <v>47</v>
      </c>
    </row>
    <row r="69" spans="1:20" x14ac:dyDescent="0.25">
      <c r="M69" t="s">
        <v>10</v>
      </c>
      <c r="N69">
        <v>212</v>
      </c>
      <c r="O69">
        <v>77</v>
      </c>
      <c r="P69">
        <v>68</v>
      </c>
      <c r="Q69">
        <v>67</v>
      </c>
    </row>
    <row r="70" spans="1:20" x14ac:dyDescent="0.25">
      <c r="M70" t="s">
        <v>11</v>
      </c>
      <c r="N70">
        <v>173</v>
      </c>
      <c r="O70">
        <v>47</v>
      </c>
      <c r="P70">
        <v>37</v>
      </c>
      <c r="Q70">
        <v>89</v>
      </c>
    </row>
    <row r="71" spans="1:20" x14ac:dyDescent="0.25">
      <c r="L71" t="s">
        <v>1</v>
      </c>
      <c r="N71">
        <v>999</v>
      </c>
      <c r="O71">
        <v>295</v>
      </c>
      <c r="P71">
        <v>251</v>
      </c>
      <c r="Q71">
        <v>453</v>
      </c>
    </row>
    <row r="77" spans="1:20" x14ac:dyDescent="0.25">
      <c r="L77" t="s">
        <v>130</v>
      </c>
    </row>
    <row r="78" spans="1:20" x14ac:dyDescent="0.25">
      <c r="L78" t="s">
        <v>0</v>
      </c>
    </row>
    <row r="79" spans="1:20" x14ac:dyDescent="0.25">
      <c r="A79" t="str">
        <f>L77</f>
        <v>State protection LGBTQ+ * Collapsed Education Status Crosstabulation</v>
      </c>
      <c r="N79" t="s">
        <v>1</v>
      </c>
      <c r="O79" t="s">
        <v>33</v>
      </c>
    </row>
    <row r="80" spans="1:20"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0.52400000000000002</v>
      </c>
      <c r="D81" s="1">
        <f>(O81+O82)/O86</f>
        <v>0.45066666666666666</v>
      </c>
      <c r="E81" s="1">
        <f>(P81+P82)/P86</f>
        <v>0.51495016611295685</v>
      </c>
      <c r="F81" s="1">
        <f>(Q81+Q82)/Q86</f>
        <v>0.61728395061728392</v>
      </c>
      <c r="L81" t="s">
        <v>125</v>
      </c>
      <c r="M81" t="s">
        <v>7</v>
      </c>
      <c r="N81">
        <v>332</v>
      </c>
      <c r="O81">
        <v>95</v>
      </c>
      <c r="P81">
        <v>103</v>
      </c>
      <c r="Q81">
        <v>134</v>
      </c>
    </row>
    <row r="82" spans="1:18" x14ac:dyDescent="0.25">
      <c r="B82" s="7" t="s">
        <v>55</v>
      </c>
      <c r="C82" s="6">
        <f>(N83+N84)/N86</f>
        <v>0.30299999999999999</v>
      </c>
      <c r="D82" s="1">
        <f>(O83+O84)/O86</f>
        <v>0.35199999999999998</v>
      </c>
      <c r="E82" s="1">
        <f>(P83+P84)/P86</f>
        <v>0.29235880398671099</v>
      </c>
      <c r="F82" s="1">
        <f>(Q83+Q84)/Q86</f>
        <v>0.25617283950617287</v>
      </c>
      <c r="M82" t="s">
        <v>8</v>
      </c>
      <c r="N82">
        <v>192</v>
      </c>
      <c r="O82">
        <v>74</v>
      </c>
      <c r="P82">
        <v>52</v>
      </c>
      <c r="Q82">
        <v>66</v>
      </c>
    </row>
    <row r="83" spans="1:18" x14ac:dyDescent="0.25">
      <c r="B83" s="7" t="s">
        <v>11</v>
      </c>
      <c r="C83" s="6">
        <f>N85/N86</f>
        <v>0.17299999999999999</v>
      </c>
      <c r="D83" s="1">
        <f>O85/O86</f>
        <v>0.19733333333333333</v>
      </c>
      <c r="E83" s="1">
        <f>P85/P86</f>
        <v>0.19269102990033224</v>
      </c>
      <c r="F83" s="1">
        <f>Q85/Q86</f>
        <v>0.12654320987654322</v>
      </c>
      <c r="M83" t="s">
        <v>9</v>
      </c>
      <c r="N83">
        <v>93</v>
      </c>
      <c r="O83">
        <v>42</v>
      </c>
      <c r="P83">
        <v>28</v>
      </c>
      <c r="Q83">
        <v>23</v>
      </c>
    </row>
    <row r="84" spans="1:18" x14ac:dyDescent="0.25">
      <c r="M84" t="s">
        <v>10</v>
      </c>
      <c r="N84">
        <v>210</v>
      </c>
      <c r="O84">
        <v>90</v>
      </c>
      <c r="P84">
        <v>60</v>
      </c>
      <c r="Q84">
        <v>60</v>
      </c>
    </row>
    <row r="85" spans="1:18" x14ac:dyDescent="0.25">
      <c r="M85" t="s">
        <v>11</v>
      </c>
      <c r="N85">
        <v>173</v>
      </c>
      <c r="O85">
        <v>74</v>
      </c>
      <c r="P85">
        <v>58</v>
      </c>
      <c r="Q85">
        <v>41</v>
      </c>
    </row>
    <row r="86" spans="1:18" x14ac:dyDescent="0.25">
      <c r="L86" t="s">
        <v>1</v>
      </c>
      <c r="N86">
        <v>1000</v>
      </c>
      <c r="O86">
        <v>375</v>
      </c>
      <c r="P86">
        <v>301</v>
      </c>
      <c r="Q86">
        <v>324</v>
      </c>
    </row>
    <row r="92" spans="1:18" x14ac:dyDescent="0.25">
      <c r="L92" t="s">
        <v>131</v>
      </c>
    </row>
    <row r="93" spans="1:18" x14ac:dyDescent="0.25">
      <c r="L93" t="s">
        <v>0</v>
      </c>
    </row>
    <row r="94" spans="1:18" x14ac:dyDescent="0.25">
      <c r="A94" t="str">
        <f>L92</f>
        <v>State protection LGBTQ+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0.52400000000000002</v>
      </c>
      <c r="D96" s="1">
        <f>(O96+O97)/O101</f>
        <v>0.57003257328990231</v>
      </c>
      <c r="E96" s="1">
        <f>(P96+P97)/P101</f>
        <v>0.56640625</v>
      </c>
      <c r="F96" s="1">
        <f>(Q96+Q97)/Q101</f>
        <v>0.45627376425855515</v>
      </c>
      <c r="G96" s="1">
        <f>(R96+R97)/R101</f>
        <v>0.48275862068965519</v>
      </c>
      <c r="H96" s="11"/>
      <c r="I96" s="11"/>
      <c r="L96" t="s">
        <v>125</v>
      </c>
      <c r="M96" t="s">
        <v>7</v>
      </c>
      <c r="N96">
        <v>333</v>
      </c>
      <c r="O96">
        <v>108</v>
      </c>
      <c r="P96">
        <v>101</v>
      </c>
      <c r="Q96">
        <v>66</v>
      </c>
      <c r="R96">
        <v>58</v>
      </c>
    </row>
    <row r="97" spans="1:18" x14ac:dyDescent="0.25">
      <c r="B97" s="7" t="s">
        <v>55</v>
      </c>
      <c r="C97" s="6">
        <f>(N98+N99)/N101</f>
        <v>0.30299999999999999</v>
      </c>
      <c r="D97" s="1">
        <f>(O98+O99)/O101</f>
        <v>0.28664495114006516</v>
      </c>
      <c r="E97" s="1">
        <f>(P98+P99)/P101</f>
        <v>0.2734375</v>
      </c>
      <c r="F97" s="1">
        <f>(Q98+Q99)/Q101</f>
        <v>0.32319391634980987</v>
      </c>
      <c r="G97" s="1">
        <f>(R98+R99)/R101</f>
        <v>0.34482758620689657</v>
      </c>
      <c r="H97" s="11"/>
      <c r="I97" s="11"/>
      <c r="M97" t="s">
        <v>8</v>
      </c>
      <c r="N97">
        <v>191</v>
      </c>
      <c r="O97">
        <v>67</v>
      </c>
      <c r="P97">
        <v>44</v>
      </c>
      <c r="Q97">
        <v>54</v>
      </c>
      <c r="R97">
        <v>26</v>
      </c>
    </row>
    <row r="98" spans="1:18" x14ac:dyDescent="0.25">
      <c r="B98" s="7" t="s">
        <v>11</v>
      </c>
      <c r="C98" s="6">
        <f>N100/N101</f>
        <v>0.17299999999999999</v>
      </c>
      <c r="D98" s="1">
        <f>O100/O101</f>
        <v>0.14332247557003258</v>
      </c>
      <c r="E98" s="1">
        <f>P100/P101</f>
        <v>0.16015625</v>
      </c>
      <c r="F98" s="1">
        <f>Q100/Q101</f>
        <v>0.22053231939163498</v>
      </c>
      <c r="G98" s="1">
        <f>R100/R101</f>
        <v>0.17241379310344829</v>
      </c>
      <c r="H98" s="11"/>
      <c r="I98" s="11"/>
      <c r="M98" t="s">
        <v>9</v>
      </c>
      <c r="N98">
        <v>93</v>
      </c>
      <c r="O98">
        <v>37</v>
      </c>
      <c r="P98">
        <v>20</v>
      </c>
      <c r="Q98">
        <v>17</v>
      </c>
      <c r="R98">
        <v>19</v>
      </c>
    </row>
    <row r="99" spans="1:18" x14ac:dyDescent="0.25">
      <c r="M99" t="s">
        <v>10</v>
      </c>
      <c r="N99">
        <v>210</v>
      </c>
      <c r="O99">
        <v>51</v>
      </c>
      <c r="P99">
        <v>50</v>
      </c>
      <c r="Q99">
        <v>68</v>
      </c>
      <c r="R99">
        <v>41</v>
      </c>
    </row>
    <row r="100" spans="1:18" x14ac:dyDescent="0.25">
      <c r="M100" t="s">
        <v>11</v>
      </c>
      <c r="N100">
        <v>173</v>
      </c>
      <c r="O100">
        <v>44</v>
      </c>
      <c r="P100">
        <v>41</v>
      </c>
      <c r="Q100">
        <v>58</v>
      </c>
      <c r="R100">
        <v>30</v>
      </c>
    </row>
    <row r="101" spans="1:18" x14ac:dyDescent="0.25">
      <c r="L101" t="s">
        <v>1</v>
      </c>
      <c r="N101">
        <v>1000</v>
      </c>
      <c r="O101">
        <v>307</v>
      </c>
      <c r="P101">
        <v>256</v>
      </c>
      <c r="Q101">
        <v>263</v>
      </c>
      <c r="R101">
        <v>174</v>
      </c>
    </row>
    <row r="107" spans="1:18" x14ac:dyDescent="0.25">
      <c r="L107" t="s">
        <v>132</v>
      </c>
    </row>
    <row r="108" spans="1:18" x14ac:dyDescent="0.25">
      <c r="L108" t="s">
        <v>0</v>
      </c>
    </row>
    <row r="109" spans="1:18" x14ac:dyDescent="0.25">
      <c r="A109" t="str">
        <f>L107</f>
        <v>State protection LGBTQ+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0.52452452452452447</v>
      </c>
      <c r="D111" s="1">
        <f>(O111+O112)/O116</f>
        <v>0.56944444444444442</v>
      </c>
      <c r="E111" s="1">
        <f>(P111+P112)/P116</f>
        <v>0.48734177215189872</v>
      </c>
      <c r="F111" s="1">
        <f>(Q111+Q112)/Q116</f>
        <v>0.5053763440860215</v>
      </c>
      <c r="L111" t="s">
        <v>125</v>
      </c>
      <c r="M111" t="s">
        <v>7</v>
      </c>
      <c r="N111">
        <v>332</v>
      </c>
      <c r="O111">
        <v>172</v>
      </c>
      <c r="P111">
        <v>132</v>
      </c>
      <c r="Q111">
        <v>28</v>
      </c>
    </row>
    <row r="112" spans="1:18" x14ac:dyDescent="0.25">
      <c r="B112" s="7" t="s">
        <v>55</v>
      </c>
      <c r="C112" s="6">
        <f>(N113+N114)/N116</f>
        <v>0.3033033033033033</v>
      </c>
      <c r="D112" s="1">
        <f>(O113+O114)/O116</f>
        <v>0.33333333333333331</v>
      </c>
      <c r="E112" s="1">
        <f>(P113+P114)/P116</f>
        <v>0.29324894514767935</v>
      </c>
      <c r="F112" s="1">
        <f>(Q113+Q114)/Q116</f>
        <v>0.21505376344086022</v>
      </c>
      <c r="M112" t="s">
        <v>8</v>
      </c>
      <c r="N112">
        <v>192</v>
      </c>
      <c r="O112">
        <v>74</v>
      </c>
      <c r="P112">
        <v>99</v>
      </c>
      <c r="Q112">
        <v>19</v>
      </c>
    </row>
    <row r="113" spans="1:20" x14ac:dyDescent="0.25">
      <c r="B113" s="7" t="s">
        <v>11</v>
      </c>
      <c r="C113" s="6">
        <f>N115/N116</f>
        <v>0.17217217217217218</v>
      </c>
      <c r="D113" s="1">
        <f>O115/O116</f>
        <v>9.7222222222222224E-2</v>
      </c>
      <c r="E113" s="1">
        <f>P115/P116</f>
        <v>0.21940928270042195</v>
      </c>
      <c r="F113" s="1">
        <f>Q115/Q116</f>
        <v>0.27956989247311825</v>
      </c>
      <c r="M113" t="s">
        <v>9</v>
      </c>
      <c r="N113">
        <v>92</v>
      </c>
      <c r="O113">
        <v>30</v>
      </c>
      <c r="P113">
        <v>57</v>
      </c>
      <c r="Q113">
        <v>5</v>
      </c>
    </row>
    <row r="114" spans="1:20" x14ac:dyDescent="0.25">
      <c r="M114" t="s">
        <v>10</v>
      </c>
      <c r="N114">
        <v>211</v>
      </c>
      <c r="O114">
        <v>114</v>
      </c>
      <c r="P114">
        <v>82</v>
      </c>
      <c r="Q114">
        <v>15</v>
      </c>
    </row>
    <row r="115" spans="1:20" x14ac:dyDescent="0.25">
      <c r="M115" t="s">
        <v>11</v>
      </c>
      <c r="N115">
        <v>172</v>
      </c>
      <c r="O115">
        <v>42</v>
      </c>
      <c r="P115">
        <v>104</v>
      </c>
      <c r="Q115">
        <v>26</v>
      </c>
    </row>
    <row r="116" spans="1:20" x14ac:dyDescent="0.25">
      <c r="L116" t="s">
        <v>1</v>
      </c>
      <c r="N116">
        <v>999</v>
      </c>
      <c r="O116">
        <v>432</v>
      </c>
      <c r="P116">
        <v>474</v>
      </c>
      <c r="Q116">
        <v>93</v>
      </c>
    </row>
    <row r="122" spans="1:20" x14ac:dyDescent="0.25">
      <c r="L122" t="s">
        <v>133</v>
      </c>
    </row>
    <row r="123" spans="1:20" x14ac:dyDescent="0.25">
      <c r="L123" t="s">
        <v>0</v>
      </c>
    </row>
    <row r="124" spans="1:20" s="2" customFormat="1" x14ac:dyDescent="0.25">
      <c r="A124" t="str">
        <f>L122</f>
        <v>State protection LGBTQ+ * Presidential Vote Choice in 2024 (Collapsed) Crosstabulation</v>
      </c>
      <c r="B124"/>
      <c r="C124"/>
      <c r="D124"/>
      <c r="E124"/>
      <c r="F124"/>
      <c r="G124"/>
      <c r="H124"/>
      <c r="I124"/>
      <c r="J124"/>
      <c r="K124"/>
      <c r="L124"/>
      <c r="M124"/>
      <c r="N124" t="s">
        <v>1</v>
      </c>
      <c r="O124" t="s">
        <v>49</v>
      </c>
      <c r="P124"/>
      <c r="Q124"/>
      <c r="R124"/>
      <c r="S124"/>
      <c r="T124"/>
    </row>
    <row r="125" spans="1:20" ht="100" x14ac:dyDescent="0.25">
      <c r="A125" s="2"/>
      <c r="B125" s="2"/>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J125" s="2"/>
      <c r="K125" s="2"/>
      <c r="L125" s="2"/>
      <c r="M125" s="2"/>
      <c r="N125" s="2"/>
      <c r="O125" s="2" t="s">
        <v>50</v>
      </c>
      <c r="P125" s="2" t="s">
        <v>51</v>
      </c>
      <c r="Q125" s="2" t="s">
        <v>52</v>
      </c>
      <c r="R125" s="2" t="s">
        <v>53</v>
      </c>
      <c r="S125" s="2"/>
      <c r="T125" s="2"/>
    </row>
    <row r="126" spans="1:20" x14ac:dyDescent="0.25">
      <c r="B126" s="7" t="s">
        <v>54</v>
      </c>
      <c r="C126" s="1">
        <f>(N126+N127)/N131</f>
        <v>0.52352352352352349</v>
      </c>
      <c r="D126" s="1">
        <f>(O126+O127)/O131</f>
        <v>0.81794195250659629</v>
      </c>
      <c r="E126" s="1">
        <f>(P126+P127)/P131</f>
        <v>0.26884422110552764</v>
      </c>
      <c r="F126" s="1">
        <f>(Q126+Q127)/Q131</f>
        <v>0.66666666666666663</v>
      </c>
      <c r="G126" s="1">
        <f>(R126+R127)/R131</f>
        <v>0.47222222222222221</v>
      </c>
      <c r="H126" s="11"/>
      <c r="I126" s="11"/>
      <c r="L126" t="s">
        <v>125</v>
      </c>
      <c r="M126" t="s">
        <v>7</v>
      </c>
      <c r="N126">
        <v>331</v>
      </c>
      <c r="O126">
        <v>227</v>
      </c>
      <c r="P126">
        <v>49</v>
      </c>
      <c r="Q126">
        <v>3</v>
      </c>
      <c r="R126">
        <v>52</v>
      </c>
    </row>
    <row r="127" spans="1:20" x14ac:dyDescent="0.25">
      <c r="B127" s="7" t="s">
        <v>55</v>
      </c>
      <c r="C127" s="6">
        <f>(N128+N129)/N131</f>
        <v>0.3033033033033033</v>
      </c>
      <c r="D127" s="1">
        <f>(O128+O129)/O131</f>
        <v>9.2348284960422161E-2</v>
      </c>
      <c r="E127" s="1">
        <f>(P128+P129)/P131</f>
        <v>0.54522613065326631</v>
      </c>
      <c r="F127" s="1">
        <f>(Q128+Q129)/Q131</f>
        <v>0.33333333333333331</v>
      </c>
      <c r="G127" s="1">
        <f>(R128+R129)/R131</f>
        <v>0.22685185185185186</v>
      </c>
      <c r="H127" s="11"/>
      <c r="I127" s="11"/>
      <c r="M127" t="s">
        <v>8</v>
      </c>
      <c r="N127">
        <v>192</v>
      </c>
      <c r="O127">
        <v>83</v>
      </c>
      <c r="P127">
        <v>58</v>
      </c>
      <c r="Q127">
        <v>1</v>
      </c>
      <c r="R127">
        <v>50</v>
      </c>
    </row>
    <row r="128" spans="1:20" x14ac:dyDescent="0.25">
      <c r="B128" s="7" t="s">
        <v>11</v>
      </c>
      <c r="C128" s="6">
        <f>N130/N131</f>
        <v>0.17317317317317318</v>
      </c>
      <c r="D128" s="1">
        <f>O130/O131</f>
        <v>8.9709762532981532E-2</v>
      </c>
      <c r="E128" s="1">
        <f>P130/P131</f>
        <v>0.18592964824120603</v>
      </c>
      <c r="F128" s="1">
        <f>Q130/Q131</f>
        <v>0</v>
      </c>
      <c r="G128" s="1">
        <f>R130/R131</f>
        <v>0.30092592592592593</v>
      </c>
      <c r="H128" s="11"/>
      <c r="I128" s="11"/>
      <c r="M128" t="s">
        <v>9</v>
      </c>
      <c r="N128">
        <v>93</v>
      </c>
      <c r="O128">
        <v>23</v>
      </c>
      <c r="P128">
        <v>56</v>
      </c>
      <c r="Q128">
        <v>2</v>
      </c>
      <c r="R128">
        <v>12</v>
      </c>
    </row>
    <row r="129" spans="12:18" x14ac:dyDescent="0.25">
      <c r="M129" t="s">
        <v>10</v>
      </c>
      <c r="N129">
        <v>210</v>
      </c>
      <c r="O129">
        <v>12</v>
      </c>
      <c r="P129">
        <v>161</v>
      </c>
      <c r="Q129">
        <v>0</v>
      </c>
      <c r="R129">
        <v>37</v>
      </c>
    </row>
    <row r="130" spans="12:18" x14ac:dyDescent="0.25">
      <c r="M130" t="s">
        <v>11</v>
      </c>
      <c r="N130">
        <v>173</v>
      </c>
      <c r="O130">
        <v>34</v>
      </c>
      <c r="P130">
        <v>74</v>
      </c>
      <c r="Q130">
        <v>0</v>
      </c>
      <c r="R130">
        <v>65</v>
      </c>
    </row>
    <row r="131" spans="12:18" x14ac:dyDescent="0.25">
      <c r="L131" t="s">
        <v>1</v>
      </c>
      <c r="N131">
        <v>999</v>
      </c>
      <c r="O131">
        <v>379</v>
      </c>
      <c r="P131">
        <v>398</v>
      </c>
      <c r="Q131">
        <v>6</v>
      </c>
      <c r="R131">
        <v>216</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8E2E-00D8-1C4E-95F4-E1A997D9C96C}">
  <dimension ref="A1:AB131"/>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16" t="s">
        <v>206</v>
      </c>
      <c r="B1" s="16"/>
      <c r="C1" s="16"/>
      <c r="D1" s="16"/>
      <c r="E1" s="16"/>
      <c r="F1" s="16"/>
      <c r="G1" s="16"/>
      <c r="H1" s="13"/>
      <c r="I1" s="13"/>
    </row>
    <row r="2" spans="1:28" x14ac:dyDescent="0.25">
      <c r="A2" s="16"/>
      <c r="B2" s="16"/>
      <c r="C2" s="16"/>
      <c r="D2" s="16"/>
      <c r="E2" s="16"/>
      <c r="F2" s="16"/>
      <c r="G2" s="16"/>
      <c r="H2" s="13"/>
      <c r="I2" s="13"/>
    </row>
    <row r="3" spans="1:28" x14ac:dyDescent="0.25">
      <c r="A3" s="16"/>
      <c r="B3" s="16"/>
      <c r="C3" s="16"/>
      <c r="D3" s="16"/>
      <c r="E3" s="16"/>
      <c r="F3" s="16"/>
      <c r="G3" s="16"/>
      <c r="H3" s="13"/>
      <c r="I3" s="13"/>
      <c r="L3" t="s">
        <v>180</v>
      </c>
    </row>
    <row r="4" spans="1:28" ht="54" customHeight="1" x14ac:dyDescent="0.25">
      <c r="A4" s="16"/>
      <c r="B4" s="16"/>
      <c r="C4" s="16"/>
      <c r="D4" s="16"/>
      <c r="E4" s="16"/>
      <c r="F4" s="16"/>
      <c r="G4" s="16"/>
      <c r="H4" s="13"/>
      <c r="I4" s="13"/>
      <c r="L4" t="s">
        <v>0</v>
      </c>
      <c r="X4" s="17"/>
      <c r="Y4" s="17"/>
      <c r="Z4" s="17"/>
      <c r="AA4" s="17"/>
      <c r="AB4" s="17"/>
    </row>
    <row r="5" spans="1:28" s="2" customFormat="1" x14ac:dyDescent="0.25">
      <c r="A5" t="str">
        <f>L3</f>
        <v>Literacy test removal approval * Initial Partisan Self-Identification Crosstabulation</v>
      </c>
      <c r="B5"/>
      <c r="C5"/>
      <c r="D5"/>
      <c r="E5"/>
      <c r="F5"/>
      <c r="G5"/>
      <c r="H5"/>
      <c r="I5"/>
      <c r="J5"/>
      <c r="K5"/>
      <c r="L5"/>
      <c r="M5"/>
      <c r="N5" t="s">
        <v>1</v>
      </c>
      <c r="O5" t="s">
        <v>171</v>
      </c>
      <c r="P5"/>
      <c r="Q5"/>
      <c r="R5"/>
      <c r="S5"/>
      <c r="T5"/>
      <c r="X5" s="20"/>
      <c r="Y5" s="20"/>
      <c r="Z5" s="20"/>
      <c r="AA5" s="20"/>
      <c r="AB5" s="20"/>
    </row>
    <row r="6" spans="1:28" ht="140" x14ac:dyDescent="0.25">
      <c r="A6" s="2"/>
      <c r="B6" s="2"/>
      <c r="C6" s="3" t="s">
        <v>56</v>
      </c>
      <c r="D6" s="3" t="str">
        <f>O6</f>
        <v>Democratic Self-ID (initial)</v>
      </c>
      <c r="E6" s="3" t="str">
        <f>P6</f>
        <v>Independent Self-ID (initial)</v>
      </c>
      <c r="F6" s="3" t="str">
        <f>Q6</f>
        <v>Republican Self-ID (initial)</v>
      </c>
      <c r="G6" s="3" t="str">
        <f>R6</f>
        <v>All others/not sure</v>
      </c>
      <c r="H6" s="24" t="s">
        <v>211</v>
      </c>
      <c r="I6" s="21"/>
      <c r="J6" s="2"/>
      <c r="K6" s="2"/>
      <c r="L6" s="2"/>
      <c r="M6" s="2"/>
      <c r="N6" s="2"/>
      <c r="O6" s="2" t="s">
        <v>2</v>
      </c>
      <c r="P6" s="2" t="s">
        <v>3</v>
      </c>
      <c r="Q6" s="2" t="s">
        <v>4</v>
      </c>
      <c r="R6" s="2" t="s">
        <v>5</v>
      </c>
      <c r="S6" s="2"/>
      <c r="T6" s="2"/>
      <c r="X6" s="17"/>
      <c r="Y6" s="18"/>
      <c r="Z6" s="18"/>
      <c r="AA6" s="18"/>
      <c r="AB6" s="18"/>
    </row>
    <row r="7" spans="1:28" x14ac:dyDescent="0.25">
      <c r="B7" s="7" t="s">
        <v>54</v>
      </c>
      <c r="C7" s="1">
        <f>(N7+N8)/N12</f>
        <v>0.43987975951903807</v>
      </c>
      <c r="D7" s="1">
        <f>(O7+O8)/O12</f>
        <v>0.5641025641025641</v>
      </c>
      <c r="E7" s="1">
        <f>(P7+P8)/P12</f>
        <v>0.49158249158249157</v>
      </c>
      <c r="F7" s="1">
        <f>(Q7+Q8)/Q12</f>
        <v>0.28164556962025317</v>
      </c>
      <c r="G7" s="1">
        <f>(R7+R8)/R12</f>
        <v>0.38356164383561642</v>
      </c>
      <c r="H7" s="25">
        <f>D7-F7</f>
        <v>0.28245699448231093</v>
      </c>
      <c r="I7" s="11"/>
      <c r="L7" t="s">
        <v>134</v>
      </c>
      <c r="M7" t="s">
        <v>7</v>
      </c>
      <c r="N7">
        <v>257</v>
      </c>
      <c r="O7">
        <v>114</v>
      </c>
      <c r="P7">
        <v>79</v>
      </c>
      <c r="Q7">
        <v>51</v>
      </c>
      <c r="R7">
        <v>13</v>
      </c>
      <c r="X7" s="17"/>
      <c r="Y7" s="19"/>
      <c r="Z7" s="19"/>
      <c r="AA7" s="19"/>
      <c r="AB7" s="19"/>
    </row>
    <row r="8" spans="1:28" x14ac:dyDescent="0.25">
      <c r="B8" s="7" t="s">
        <v>55</v>
      </c>
      <c r="C8" s="6">
        <f>(N9+N10)/N12</f>
        <v>0.42484969939879758</v>
      </c>
      <c r="D8" s="1">
        <f>(O9+O10)/O12</f>
        <v>0.30448717948717946</v>
      </c>
      <c r="E8" s="1">
        <f>(P9+P10)/P12</f>
        <v>0.34680134680134678</v>
      </c>
      <c r="F8" s="1">
        <f>(Q9+Q10)/Q12</f>
        <v>0.62341772151898733</v>
      </c>
      <c r="G8" s="1">
        <f>(R9+R10)/R12</f>
        <v>0.39726027397260272</v>
      </c>
      <c r="H8" s="11"/>
      <c r="I8" s="11"/>
      <c r="M8" t="s">
        <v>8</v>
      </c>
      <c r="N8">
        <v>182</v>
      </c>
      <c r="O8">
        <v>62</v>
      </c>
      <c r="P8">
        <v>67</v>
      </c>
      <c r="Q8">
        <v>38</v>
      </c>
      <c r="R8">
        <v>15</v>
      </c>
      <c r="X8" s="17"/>
      <c r="Y8" s="19"/>
      <c r="Z8" s="19"/>
      <c r="AA8" s="19"/>
      <c r="AB8" s="19"/>
    </row>
    <row r="9" spans="1:28" x14ac:dyDescent="0.25">
      <c r="B9" s="7" t="s">
        <v>11</v>
      </c>
      <c r="C9" s="6">
        <f>N11/N12</f>
        <v>0.13527054108216433</v>
      </c>
      <c r="D9" s="1">
        <f>O11/O12</f>
        <v>0.13141025641025642</v>
      </c>
      <c r="E9" s="1">
        <f>P11/P12</f>
        <v>0.16161616161616163</v>
      </c>
      <c r="F9" s="1">
        <f>Q11/Q12</f>
        <v>9.49367088607595E-2</v>
      </c>
      <c r="G9" s="1">
        <f>R11/R12</f>
        <v>0.21917808219178081</v>
      </c>
      <c r="H9" s="11"/>
      <c r="I9" s="11"/>
      <c r="M9" t="s">
        <v>9</v>
      </c>
      <c r="N9">
        <v>174</v>
      </c>
      <c r="O9">
        <v>47</v>
      </c>
      <c r="P9">
        <v>50</v>
      </c>
      <c r="Q9">
        <v>62</v>
      </c>
      <c r="R9">
        <v>15</v>
      </c>
      <c r="X9" s="17"/>
      <c r="Y9" s="19"/>
      <c r="Z9" s="19"/>
      <c r="AA9" s="19"/>
      <c r="AB9" s="19"/>
    </row>
    <row r="10" spans="1:28" x14ac:dyDescent="0.25">
      <c r="M10" t="s">
        <v>10</v>
      </c>
      <c r="N10">
        <v>250</v>
      </c>
      <c r="O10">
        <v>48</v>
      </c>
      <c r="P10">
        <v>53</v>
      </c>
      <c r="Q10">
        <v>135</v>
      </c>
      <c r="R10">
        <v>14</v>
      </c>
      <c r="X10" s="17"/>
      <c r="Y10" s="17"/>
      <c r="Z10" s="17"/>
      <c r="AA10" s="17"/>
      <c r="AB10" s="17"/>
    </row>
    <row r="11" spans="1:28" x14ac:dyDescent="0.25">
      <c r="M11" t="s">
        <v>11</v>
      </c>
      <c r="N11">
        <v>135</v>
      </c>
      <c r="O11">
        <v>41</v>
      </c>
      <c r="P11">
        <v>48</v>
      </c>
      <c r="Q11">
        <v>30</v>
      </c>
      <c r="R11">
        <v>16</v>
      </c>
    </row>
    <row r="12" spans="1:28" x14ac:dyDescent="0.25">
      <c r="L12" t="s">
        <v>1</v>
      </c>
      <c r="N12">
        <v>998</v>
      </c>
      <c r="O12">
        <v>312</v>
      </c>
      <c r="P12">
        <v>297</v>
      </c>
      <c r="Q12">
        <v>316</v>
      </c>
      <c r="R12">
        <v>73</v>
      </c>
    </row>
    <row r="17" spans="1:18" x14ac:dyDescent="0.25">
      <c r="L17" t="s">
        <v>135</v>
      </c>
    </row>
    <row r="18" spans="1:18" x14ac:dyDescent="0.25">
      <c r="L18" t="s">
        <v>0</v>
      </c>
    </row>
    <row r="19" spans="1:18" x14ac:dyDescent="0.25">
      <c r="A19" t="str">
        <f>L17</f>
        <v>Literacy test removal approval * Collapsed Ideology Crosstabulation</v>
      </c>
      <c r="N19" t="s">
        <v>1</v>
      </c>
      <c r="O19" t="s">
        <v>13</v>
      </c>
    </row>
    <row r="20" spans="1:18" ht="40" x14ac:dyDescent="0.25">
      <c r="A20" s="2"/>
      <c r="B20" s="2"/>
      <c r="C20" s="3" t="s">
        <v>56</v>
      </c>
      <c r="D20" s="3" t="str">
        <f>O20</f>
        <v>Very/Liberal</v>
      </c>
      <c r="E20" s="3" t="str">
        <f>P20</f>
        <v>Moderate</v>
      </c>
      <c r="F20" s="3" t="str">
        <f>Q20</f>
        <v>Very/Conservative</v>
      </c>
      <c r="G20" s="3" t="str">
        <f>R20</f>
        <v>Not sure</v>
      </c>
      <c r="H20" s="21"/>
      <c r="I20" s="21"/>
      <c r="O20" t="s">
        <v>14</v>
      </c>
      <c r="P20" t="s">
        <v>15</v>
      </c>
      <c r="Q20" t="s">
        <v>16</v>
      </c>
      <c r="R20" t="s">
        <v>11</v>
      </c>
    </row>
    <row r="21" spans="1:18" x14ac:dyDescent="0.25">
      <c r="B21" s="7" t="s">
        <v>54</v>
      </c>
      <c r="C21" s="1">
        <f>(N21+N22)/N26</f>
        <v>0.44044044044044045</v>
      </c>
      <c r="D21" s="1">
        <f>(O21+O22)/O26</f>
        <v>0.61016949152542377</v>
      </c>
      <c r="E21" s="1">
        <f>(P21+P22)/P26</f>
        <v>0.46242774566473988</v>
      </c>
      <c r="F21" s="1">
        <f>(Q21+Q22)/Q26</f>
        <v>0.32267441860465118</v>
      </c>
      <c r="G21" s="1">
        <f>(R21+R22)/R26</f>
        <v>0.34246575342465752</v>
      </c>
      <c r="H21" s="11"/>
      <c r="I21" s="11"/>
      <c r="L21" t="s">
        <v>134</v>
      </c>
      <c r="M21" t="s">
        <v>7</v>
      </c>
      <c r="N21">
        <v>258</v>
      </c>
      <c r="O21">
        <v>102</v>
      </c>
      <c r="P21">
        <v>89</v>
      </c>
      <c r="Q21">
        <v>47</v>
      </c>
      <c r="R21">
        <v>20</v>
      </c>
    </row>
    <row r="22" spans="1:18" x14ac:dyDescent="0.25">
      <c r="B22" s="7" t="s">
        <v>55</v>
      </c>
      <c r="C22" s="6">
        <f>(N23+N24)/N26</f>
        <v>0.42442442442442441</v>
      </c>
      <c r="D22" s="1">
        <f>(O23+O24)/O26</f>
        <v>0.25847457627118642</v>
      </c>
      <c r="E22" s="1">
        <f>(P23+P24)/P26</f>
        <v>0.40173410404624277</v>
      </c>
      <c r="F22" s="1">
        <f>(Q23+Q24)/Q26</f>
        <v>0.59011627906976749</v>
      </c>
      <c r="G22" s="1">
        <f>(R23+R24)/R26</f>
        <v>0.28767123287671231</v>
      </c>
      <c r="H22" s="11"/>
      <c r="I22" s="11"/>
      <c r="M22" t="s">
        <v>8</v>
      </c>
      <c r="N22">
        <v>182</v>
      </c>
      <c r="O22">
        <v>42</v>
      </c>
      <c r="P22">
        <v>71</v>
      </c>
      <c r="Q22">
        <v>64</v>
      </c>
      <c r="R22">
        <v>5</v>
      </c>
    </row>
    <row r="23" spans="1:18" x14ac:dyDescent="0.25">
      <c r="B23" s="7" t="s">
        <v>11</v>
      </c>
      <c r="C23" s="6">
        <f>N25/N26</f>
        <v>0.13513513513513514</v>
      </c>
      <c r="D23" s="1">
        <f>O25/O26</f>
        <v>0.13135593220338984</v>
      </c>
      <c r="E23" s="1">
        <f>P25/P26</f>
        <v>0.13583815028901733</v>
      </c>
      <c r="F23" s="1">
        <f>Q25/Q26</f>
        <v>8.7209302325581398E-2</v>
      </c>
      <c r="G23" s="1">
        <f>R25/R26</f>
        <v>0.36986301369863012</v>
      </c>
      <c r="H23" s="11"/>
      <c r="I23" s="11"/>
      <c r="M23" t="s">
        <v>9</v>
      </c>
      <c r="N23">
        <v>174</v>
      </c>
      <c r="O23">
        <v>32</v>
      </c>
      <c r="P23">
        <v>68</v>
      </c>
      <c r="Q23">
        <v>60</v>
      </c>
      <c r="R23">
        <v>14</v>
      </c>
    </row>
    <row r="24" spans="1:18" x14ac:dyDescent="0.25">
      <c r="M24" t="s">
        <v>10</v>
      </c>
      <c r="N24">
        <v>250</v>
      </c>
      <c r="O24">
        <v>29</v>
      </c>
      <c r="P24">
        <v>71</v>
      </c>
      <c r="Q24">
        <v>143</v>
      </c>
      <c r="R24">
        <v>7</v>
      </c>
    </row>
    <row r="25" spans="1:18" x14ac:dyDescent="0.25">
      <c r="M25" t="s">
        <v>11</v>
      </c>
      <c r="N25">
        <v>135</v>
      </c>
      <c r="O25">
        <v>31</v>
      </c>
      <c r="P25">
        <v>47</v>
      </c>
      <c r="Q25">
        <v>30</v>
      </c>
      <c r="R25">
        <v>27</v>
      </c>
    </row>
    <row r="26" spans="1:18" x14ac:dyDescent="0.25">
      <c r="L26" t="s">
        <v>1</v>
      </c>
      <c r="N26">
        <v>999</v>
      </c>
      <c r="O26">
        <v>236</v>
      </c>
      <c r="P26">
        <v>346</v>
      </c>
      <c r="Q26">
        <v>344</v>
      </c>
      <c r="R26">
        <v>73</v>
      </c>
    </row>
    <row r="32" spans="1:18" x14ac:dyDescent="0.25">
      <c r="L32" t="s">
        <v>136</v>
      </c>
    </row>
    <row r="33" spans="1:20" x14ac:dyDescent="0.25">
      <c r="L33" t="s">
        <v>0</v>
      </c>
    </row>
    <row r="34" spans="1:20" s="2" customFormat="1" x14ac:dyDescent="0.25">
      <c r="A34" t="str">
        <f>L32</f>
        <v>Literacy test removal approval * Race-Ethnicity Combined Crosstabulation</v>
      </c>
      <c r="B34"/>
      <c r="C34"/>
      <c r="D34"/>
      <c r="E34"/>
      <c r="F34"/>
      <c r="G34"/>
      <c r="H34"/>
      <c r="I34"/>
      <c r="J34"/>
      <c r="K34"/>
      <c r="L34"/>
      <c r="M34"/>
      <c r="N34" t="s">
        <v>1</v>
      </c>
      <c r="O34" t="s">
        <v>18</v>
      </c>
      <c r="P34"/>
      <c r="Q34"/>
      <c r="R34"/>
      <c r="S34"/>
      <c r="T34"/>
    </row>
    <row r="35" spans="1:20" ht="60" x14ac:dyDescent="0.25">
      <c r="A35" s="2"/>
      <c r="B35" s="2"/>
      <c r="C35" s="3" t="s">
        <v>56</v>
      </c>
      <c r="D35" s="3" t="str">
        <f>O35</f>
        <v>White non-Hispanic</v>
      </c>
      <c r="E35" s="3" t="str">
        <f>P35</f>
        <v>Black non-Hispanic</v>
      </c>
      <c r="F35" s="3" t="str">
        <f>Q35</f>
        <v>Hispanic/Latino (any race)</v>
      </c>
      <c r="G35" s="3" t="str">
        <f>R35</f>
        <v>All other races</v>
      </c>
      <c r="H35" s="21"/>
      <c r="I35" s="21"/>
      <c r="J35" s="2"/>
      <c r="K35" s="2"/>
      <c r="L35" s="2"/>
      <c r="M35" s="2"/>
      <c r="N35" s="2"/>
      <c r="O35" s="2" t="s">
        <v>19</v>
      </c>
      <c r="P35" s="2" t="s">
        <v>20</v>
      </c>
      <c r="Q35" s="2" t="s">
        <v>21</v>
      </c>
      <c r="R35" s="2" t="s">
        <v>22</v>
      </c>
      <c r="S35" s="2"/>
      <c r="T35" s="2"/>
    </row>
    <row r="36" spans="1:20" x14ac:dyDescent="0.25">
      <c r="B36" s="7" t="s">
        <v>54</v>
      </c>
      <c r="C36" s="1">
        <f>(N36+N37)/N41</f>
        <v>0.43956043956043955</v>
      </c>
      <c r="D36" s="1">
        <f>(O36+O37)/O41</f>
        <v>0.41158536585365851</v>
      </c>
      <c r="E36" s="1">
        <f>(P36+P37)/P41</f>
        <v>0.51886792452830188</v>
      </c>
      <c r="F36" s="1">
        <f>(Q36+Q37)/Q41</f>
        <v>0.40540540540540543</v>
      </c>
      <c r="G36" s="1">
        <f>(R36+R37)/R41</f>
        <v>0.50847457627118642</v>
      </c>
      <c r="H36" s="11"/>
      <c r="I36" s="11"/>
      <c r="L36" t="s">
        <v>134</v>
      </c>
      <c r="M36" t="s">
        <v>7</v>
      </c>
      <c r="N36">
        <v>258</v>
      </c>
      <c r="O36">
        <v>159</v>
      </c>
      <c r="P36">
        <v>56</v>
      </c>
      <c r="Q36">
        <v>19</v>
      </c>
      <c r="R36">
        <v>24</v>
      </c>
    </row>
    <row r="37" spans="1:20" x14ac:dyDescent="0.25">
      <c r="B37" s="7" t="s">
        <v>55</v>
      </c>
      <c r="C37" s="6">
        <f>(N38+N39)/N41</f>
        <v>0.42457542457542458</v>
      </c>
      <c r="D37" s="1">
        <f>(O38+O39)/O41</f>
        <v>0.4527439024390244</v>
      </c>
      <c r="E37" s="1">
        <f>(P38+P39)/P41</f>
        <v>0.32075471698113206</v>
      </c>
      <c r="F37" s="1">
        <f>(Q38+Q39)/Q41</f>
        <v>0.51351351351351349</v>
      </c>
      <c r="G37" s="1">
        <f>(R38+R39)/R41</f>
        <v>0.3728813559322034</v>
      </c>
      <c r="H37" s="11"/>
      <c r="I37" s="11"/>
      <c r="M37" t="s">
        <v>8</v>
      </c>
      <c r="N37">
        <v>182</v>
      </c>
      <c r="O37">
        <v>111</v>
      </c>
      <c r="P37">
        <v>54</v>
      </c>
      <c r="Q37">
        <v>11</v>
      </c>
      <c r="R37">
        <v>6</v>
      </c>
    </row>
    <row r="38" spans="1:20" x14ac:dyDescent="0.25">
      <c r="B38" s="7" t="s">
        <v>11</v>
      </c>
      <c r="C38" s="6">
        <f>N40/N41</f>
        <v>0.13586413586413587</v>
      </c>
      <c r="D38" s="1">
        <f>O40/O41</f>
        <v>0.13567073170731708</v>
      </c>
      <c r="E38" s="1">
        <f>P40/P41</f>
        <v>0.16037735849056603</v>
      </c>
      <c r="F38" s="1">
        <f>Q40/Q41</f>
        <v>8.1081081081081086E-2</v>
      </c>
      <c r="G38" s="1">
        <f>R40/R41</f>
        <v>0.11864406779661017</v>
      </c>
      <c r="H38" s="11"/>
      <c r="I38" s="11"/>
      <c r="M38" t="s">
        <v>9</v>
      </c>
      <c r="N38">
        <v>174</v>
      </c>
      <c r="O38">
        <v>104</v>
      </c>
      <c r="P38">
        <v>32</v>
      </c>
      <c r="Q38">
        <v>30</v>
      </c>
      <c r="R38">
        <v>8</v>
      </c>
    </row>
    <row r="39" spans="1:20" x14ac:dyDescent="0.25">
      <c r="M39" t="s">
        <v>10</v>
      </c>
      <c r="N39">
        <v>251</v>
      </c>
      <c r="O39">
        <v>193</v>
      </c>
      <c r="P39">
        <v>36</v>
      </c>
      <c r="Q39">
        <v>8</v>
      </c>
      <c r="R39">
        <v>14</v>
      </c>
    </row>
    <row r="40" spans="1:20" x14ac:dyDescent="0.25">
      <c r="M40" t="s">
        <v>11</v>
      </c>
      <c r="N40">
        <v>136</v>
      </c>
      <c r="O40">
        <v>89</v>
      </c>
      <c r="P40">
        <v>34</v>
      </c>
      <c r="Q40">
        <v>6</v>
      </c>
      <c r="R40">
        <v>7</v>
      </c>
    </row>
    <row r="41" spans="1:20" x14ac:dyDescent="0.25">
      <c r="L41" t="s">
        <v>1</v>
      </c>
      <c r="N41">
        <v>1001</v>
      </c>
      <c r="O41">
        <v>656</v>
      </c>
      <c r="P41">
        <v>212</v>
      </c>
      <c r="Q41">
        <v>74</v>
      </c>
      <c r="R41">
        <v>59</v>
      </c>
    </row>
    <row r="47" spans="1:20" x14ac:dyDescent="0.25">
      <c r="L47" t="s">
        <v>137</v>
      </c>
    </row>
    <row r="48" spans="1:20" x14ac:dyDescent="0.25">
      <c r="L48" t="s">
        <v>0</v>
      </c>
    </row>
    <row r="49" spans="1:20" x14ac:dyDescent="0.25">
      <c r="A49" t="str">
        <f>L47</f>
        <v>Literacy test removal approval * Gender Crosstabulation</v>
      </c>
      <c r="N49" t="s">
        <v>1</v>
      </c>
      <c r="O49" t="s">
        <v>24</v>
      </c>
    </row>
    <row r="50" spans="1:20" ht="20" x14ac:dyDescent="0.25">
      <c r="B50" s="2"/>
      <c r="C50" s="3" t="s">
        <v>56</v>
      </c>
      <c r="D50" s="3" t="str">
        <f>O50</f>
        <v>Male</v>
      </c>
      <c r="E50" s="3" t="str">
        <f>P50</f>
        <v>Female</v>
      </c>
      <c r="O50" t="s">
        <v>25</v>
      </c>
      <c r="P50" t="s">
        <v>26</v>
      </c>
    </row>
    <row r="51" spans="1:20" x14ac:dyDescent="0.25">
      <c r="B51" s="7" t="s">
        <v>54</v>
      </c>
      <c r="C51" s="1">
        <f>(N51+N52)/N56</f>
        <v>0.43956043956043955</v>
      </c>
      <c r="D51" s="1">
        <f>(O51+O52)/O56</f>
        <v>0.46540880503144655</v>
      </c>
      <c r="E51" s="1">
        <f>(P51+P52)/P56</f>
        <v>0.41603053435114506</v>
      </c>
      <c r="L51" t="s">
        <v>134</v>
      </c>
      <c r="M51" t="s">
        <v>7</v>
      </c>
      <c r="N51">
        <v>258</v>
      </c>
      <c r="O51">
        <v>129</v>
      </c>
      <c r="P51">
        <v>129</v>
      </c>
    </row>
    <row r="52" spans="1:20" x14ac:dyDescent="0.25">
      <c r="B52" s="7" t="s">
        <v>55</v>
      </c>
      <c r="C52" s="6">
        <f>(N53+N54)/N56</f>
        <v>0.42457542457542458</v>
      </c>
      <c r="D52" s="1">
        <f>(O53+O54)/O56</f>
        <v>0.44234800838574423</v>
      </c>
      <c r="E52" s="1">
        <f>(P53+P54)/P56</f>
        <v>0.40839694656488551</v>
      </c>
      <c r="M52" t="s">
        <v>8</v>
      </c>
      <c r="N52">
        <v>182</v>
      </c>
      <c r="O52">
        <v>93</v>
      </c>
      <c r="P52">
        <v>89</v>
      </c>
    </row>
    <row r="53" spans="1:20" x14ac:dyDescent="0.25">
      <c r="B53" s="7" t="s">
        <v>11</v>
      </c>
      <c r="C53" s="6">
        <f>N55/N56</f>
        <v>0.13586413586413587</v>
      </c>
      <c r="D53" s="1">
        <f>O55/O56</f>
        <v>9.2243186582809222E-2</v>
      </c>
      <c r="E53" s="1">
        <f>P55/P56</f>
        <v>0.17557251908396945</v>
      </c>
      <c r="M53" t="s">
        <v>9</v>
      </c>
      <c r="N53">
        <v>174</v>
      </c>
      <c r="O53">
        <v>84</v>
      </c>
      <c r="P53">
        <v>90</v>
      </c>
    </row>
    <row r="54" spans="1:20" x14ac:dyDescent="0.25">
      <c r="M54" t="s">
        <v>10</v>
      </c>
      <c r="N54">
        <v>251</v>
      </c>
      <c r="O54">
        <v>127</v>
      </c>
      <c r="P54">
        <v>124</v>
      </c>
    </row>
    <row r="55" spans="1:20" x14ac:dyDescent="0.25">
      <c r="M55" t="s">
        <v>11</v>
      </c>
      <c r="N55">
        <v>136</v>
      </c>
      <c r="O55">
        <v>44</v>
      </c>
      <c r="P55">
        <v>92</v>
      </c>
    </row>
    <row r="56" spans="1:20" x14ac:dyDescent="0.25">
      <c r="L56" t="s">
        <v>1</v>
      </c>
      <c r="N56">
        <v>1001</v>
      </c>
      <c r="O56">
        <v>477</v>
      </c>
      <c r="P56">
        <v>524</v>
      </c>
    </row>
    <row r="62" spans="1:20" x14ac:dyDescent="0.25">
      <c r="L62" t="s">
        <v>138</v>
      </c>
    </row>
    <row r="63" spans="1:20" x14ac:dyDescent="0.25">
      <c r="L63" t="s">
        <v>0</v>
      </c>
    </row>
    <row r="64" spans="1:20" s="2" customFormat="1" x14ac:dyDescent="0.25">
      <c r="A64" t="str">
        <f>L62</f>
        <v>Literacy test removal approval * Collapsed Generation Cohorts Crosstabulation</v>
      </c>
      <c r="B64"/>
      <c r="C64"/>
      <c r="D64"/>
      <c r="E64"/>
      <c r="F64"/>
      <c r="G64"/>
      <c r="H64"/>
      <c r="I64"/>
      <c r="J64"/>
      <c r="K64"/>
      <c r="L64"/>
      <c r="M64"/>
      <c r="N64" t="s">
        <v>1</v>
      </c>
      <c r="O64" t="s">
        <v>28</v>
      </c>
      <c r="P64"/>
      <c r="Q64"/>
      <c r="S64"/>
      <c r="T64"/>
    </row>
    <row r="65" spans="1:20" ht="120" x14ac:dyDescent="0.25">
      <c r="A65" s="2"/>
      <c r="B65" s="2"/>
      <c r="C65" s="3" t="s">
        <v>56</v>
      </c>
      <c r="D65" s="3" t="str">
        <f>O65</f>
        <v>Silent &amp; Boomer Generation (born before 1965)</v>
      </c>
      <c r="E65" s="3" t="str">
        <f>P65</f>
        <v>Generation X (born 1965-1980)</v>
      </c>
      <c r="F65" s="3" t="str">
        <f>Q65</f>
        <v>Millennials &amp; Generation Z (born after 1980)</v>
      </c>
      <c r="G65" s="2"/>
      <c r="H65" s="2"/>
      <c r="I65" s="2"/>
      <c r="J65" s="2"/>
      <c r="K65" s="2"/>
      <c r="L65" s="2"/>
      <c r="M65" s="2"/>
      <c r="N65" s="2"/>
      <c r="O65" s="2" t="s">
        <v>29</v>
      </c>
      <c r="P65" s="2" t="s">
        <v>30</v>
      </c>
      <c r="Q65" s="2" t="s">
        <v>31</v>
      </c>
      <c r="S65" s="2"/>
      <c r="T65" s="2"/>
    </row>
    <row r="66" spans="1:20" x14ac:dyDescent="0.25">
      <c r="B66" s="7" t="s">
        <v>54</v>
      </c>
      <c r="C66" s="1">
        <f>(N66+N67)/N71</f>
        <v>0.44055944055944057</v>
      </c>
      <c r="D66" s="1">
        <f>(O66+O67)/O71</f>
        <v>0.42229729729729731</v>
      </c>
      <c r="E66" s="1">
        <f>(P66+P67)/P71</f>
        <v>0.34920634920634919</v>
      </c>
      <c r="F66" s="1">
        <f>(Q66+Q67)/Q71</f>
        <v>0.50331125827814571</v>
      </c>
      <c r="L66" t="s">
        <v>134</v>
      </c>
      <c r="M66" t="s">
        <v>7</v>
      </c>
      <c r="N66">
        <v>258</v>
      </c>
      <c r="O66">
        <v>79</v>
      </c>
      <c r="P66">
        <v>53</v>
      </c>
      <c r="Q66">
        <v>126</v>
      </c>
    </row>
    <row r="67" spans="1:20" x14ac:dyDescent="0.25">
      <c r="B67" s="7" t="s">
        <v>55</v>
      </c>
      <c r="C67" s="6">
        <f>(N68+N69)/N71</f>
        <v>0.42357642357642356</v>
      </c>
      <c r="D67" s="1">
        <f>(O68+O69)/O71</f>
        <v>0.47972972972972971</v>
      </c>
      <c r="E67" s="1">
        <f>(P68+P69)/P71</f>
        <v>0.48809523809523808</v>
      </c>
      <c r="F67" s="1">
        <f>(Q68+Q69)/Q71</f>
        <v>0.35099337748344372</v>
      </c>
      <c r="M67" t="s">
        <v>8</v>
      </c>
      <c r="N67">
        <v>183</v>
      </c>
      <c r="O67">
        <v>46</v>
      </c>
      <c r="P67">
        <v>35</v>
      </c>
      <c r="Q67">
        <v>102</v>
      </c>
    </row>
    <row r="68" spans="1:20" x14ac:dyDescent="0.25">
      <c r="B68" s="7" t="s">
        <v>11</v>
      </c>
      <c r="C68" s="6">
        <f>N70/N71</f>
        <v>0.13586413586413587</v>
      </c>
      <c r="D68" s="1">
        <f>O70/O71</f>
        <v>9.7972972972972971E-2</v>
      </c>
      <c r="E68" s="1">
        <f>P70/P71</f>
        <v>0.1626984126984127</v>
      </c>
      <c r="F68" s="1">
        <f>Q70/Q71</f>
        <v>0.14569536423841059</v>
      </c>
      <c r="M68" t="s">
        <v>9</v>
      </c>
      <c r="N68">
        <v>174</v>
      </c>
      <c r="O68">
        <v>55</v>
      </c>
      <c r="P68">
        <v>41</v>
      </c>
      <c r="Q68">
        <v>78</v>
      </c>
    </row>
    <row r="69" spans="1:20" x14ac:dyDescent="0.25">
      <c r="M69" t="s">
        <v>10</v>
      </c>
      <c r="N69">
        <v>250</v>
      </c>
      <c r="O69">
        <v>87</v>
      </c>
      <c r="P69">
        <v>82</v>
      </c>
      <c r="Q69">
        <v>81</v>
      </c>
    </row>
    <row r="70" spans="1:20" x14ac:dyDescent="0.25">
      <c r="M70" t="s">
        <v>11</v>
      </c>
      <c r="N70">
        <v>136</v>
      </c>
      <c r="O70">
        <v>29</v>
      </c>
      <c r="P70">
        <v>41</v>
      </c>
      <c r="Q70">
        <v>66</v>
      </c>
    </row>
    <row r="71" spans="1:20" x14ac:dyDescent="0.25">
      <c r="L71" t="s">
        <v>1</v>
      </c>
      <c r="N71">
        <v>1001</v>
      </c>
      <c r="O71">
        <v>296</v>
      </c>
      <c r="P71">
        <v>252</v>
      </c>
      <c r="Q71">
        <v>453</v>
      </c>
    </row>
    <row r="77" spans="1:20" x14ac:dyDescent="0.25">
      <c r="L77" t="s">
        <v>139</v>
      </c>
    </row>
    <row r="78" spans="1:20" x14ac:dyDescent="0.25">
      <c r="L78" t="s">
        <v>0</v>
      </c>
    </row>
    <row r="79" spans="1:20" x14ac:dyDescent="0.25">
      <c r="A79" t="str">
        <f>L77</f>
        <v>Literacy test removal approval * Collapsed Education Status Crosstabulation</v>
      </c>
      <c r="N79" t="s">
        <v>1</v>
      </c>
      <c r="O79" t="s">
        <v>33</v>
      </c>
    </row>
    <row r="80" spans="1:20" ht="80" x14ac:dyDescent="0.25">
      <c r="B80" s="2"/>
      <c r="C80" s="3" t="s">
        <v>56</v>
      </c>
      <c r="D80" s="3" t="str">
        <f>O80</f>
        <v>No HS/HS Graduate</v>
      </c>
      <c r="E80" s="3" t="str">
        <f>P80</f>
        <v>Some College/2-year degree</v>
      </c>
      <c r="F80" s="3" t="str">
        <f>Q80</f>
        <v>4-year degree/Post-Graduate Degree</v>
      </c>
      <c r="O80" t="s">
        <v>34</v>
      </c>
      <c r="P80" t="s">
        <v>35</v>
      </c>
      <c r="Q80" t="s">
        <v>36</v>
      </c>
    </row>
    <row r="81" spans="1:18" x14ac:dyDescent="0.25">
      <c r="B81" s="7" t="s">
        <v>54</v>
      </c>
      <c r="C81" s="1">
        <f>(N81+N82)/N86</f>
        <v>0.44</v>
      </c>
      <c r="D81" s="1">
        <f>(O81+O82)/O86</f>
        <v>0.39466666666666667</v>
      </c>
      <c r="E81" s="1">
        <f>(P81+P82)/P86</f>
        <v>0.42524916943521596</v>
      </c>
      <c r="F81" s="1">
        <f>(Q81+Q82)/Q86</f>
        <v>0.50617283950617287</v>
      </c>
      <c r="L81" t="s">
        <v>134</v>
      </c>
      <c r="M81" t="s">
        <v>7</v>
      </c>
      <c r="N81">
        <v>258</v>
      </c>
      <c r="O81">
        <v>84</v>
      </c>
      <c r="P81">
        <v>69</v>
      </c>
      <c r="Q81">
        <v>105</v>
      </c>
    </row>
    <row r="82" spans="1:18" x14ac:dyDescent="0.25">
      <c r="B82" s="7" t="s">
        <v>55</v>
      </c>
      <c r="C82" s="6">
        <f>(N83+N84)/N86</f>
        <v>0.42399999999999999</v>
      </c>
      <c r="D82" s="1">
        <f>(O83+O84)/O86</f>
        <v>0.46666666666666667</v>
      </c>
      <c r="E82" s="1">
        <f>(P83+P84)/P86</f>
        <v>0.39867109634551495</v>
      </c>
      <c r="F82" s="1">
        <f>(Q83+Q84)/Q86</f>
        <v>0.39814814814814814</v>
      </c>
      <c r="M82" t="s">
        <v>8</v>
      </c>
      <c r="N82">
        <v>182</v>
      </c>
      <c r="O82">
        <v>64</v>
      </c>
      <c r="P82">
        <v>59</v>
      </c>
      <c r="Q82">
        <v>59</v>
      </c>
    </row>
    <row r="83" spans="1:18" x14ac:dyDescent="0.25">
      <c r="B83" s="7" t="s">
        <v>11</v>
      </c>
      <c r="C83" s="6">
        <f>N85/N86</f>
        <v>0.13600000000000001</v>
      </c>
      <c r="D83" s="1">
        <f>O85/O86</f>
        <v>0.13866666666666666</v>
      </c>
      <c r="E83" s="1">
        <f>P85/P86</f>
        <v>0.17607973421926909</v>
      </c>
      <c r="F83" s="1">
        <f>Q85/Q86</f>
        <v>9.5679012345679007E-2</v>
      </c>
      <c r="M83" t="s">
        <v>9</v>
      </c>
      <c r="N83">
        <v>173</v>
      </c>
      <c r="O83">
        <v>88</v>
      </c>
      <c r="P83">
        <v>45</v>
      </c>
      <c r="Q83">
        <v>40</v>
      </c>
    </row>
    <row r="84" spans="1:18" x14ac:dyDescent="0.25">
      <c r="M84" t="s">
        <v>10</v>
      </c>
      <c r="N84">
        <v>251</v>
      </c>
      <c r="O84">
        <v>87</v>
      </c>
      <c r="P84">
        <v>75</v>
      </c>
      <c r="Q84">
        <v>89</v>
      </c>
    </row>
    <row r="85" spans="1:18" x14ac:dyDescent="0.25">
      <c r="M85" t="s">
        <v>11</v>
      </c>
      <c r="N85">
        <v>136</v>
      </c>
      <c r="O85">
        <v>52</v>
      </c>
      <c r="P85">
        <v>53</v>
      </c>
      <c r="Q85">
        <v>31</v>
      </c>
    </row>
    <row r="86" spans="1:18" x14ac:dyDescent="0.25">
      <c r="L86" t="s">
        <v>1</v>
      </c>
      <c r="N86">
        <v>1000</v>
      </c>
      <c r="O86">
        <v>375</v>
      </c>
      <c r="P86">
        <v>301</v>
      </c>
      <c r="Q86">
        <v>324</v>
      </c>
    </row>
    <row r="92" spans="1:18" x14ac:dyDescent="0.25">
      <c r="L92" t="s">
        <v>140</v>
      </c>
    </row>
    <row r="93" spans="1:18" x14ac:dyDescent="0.25">
      <c r="L93" t="s">
        <v>0</v>
      </c>
    </row>
    <row r="94" spans="1:18" x14ac:dyDescent="0.25">
      <c r="A94" t="str">
        <f>L92</f>
        <v>Literacy test removal approval * NC Region assigned by Zip Code Crosstabulation</v>
      </c>
      <c r="N94" t="s">
        <v>1</v>
      </c>
      <c r="O94" t="s">
        <v>38</v>
      </c>
    </row>
    <row r="95" spans="1:18" ht="60" x14ac:dyDescent="0.25">
      <c r="B95" s="2"/>
      <c r="C95" s="3" t="s">
        <v>56</v>
      </c>
      <c r="D95" s="3" t="str">
        <f>O95</f>
        <v>Central City</v>
      </c>
      <c r="E95" s="3" t="str">
        <f>P95</f>
        <v>Urban Suburb</v>
      </c>
      <c r="F95" s="3" t="str">
        <f>Q95</f>
        <v>Surrounding Suburban County</v>
      </c>
      <c r="G95" s="3" t="str">
        <f>R95</f>
        <v>Rural County</v>
      </c>
      <c r="H95" s="21"/>
      <c r="I95" s="21"/>
      <c r="O95" t="s">
        <v>39</v>
      </c>
      <c r="P95" t="s">
        <v>40</v>
      </c>
      <c r="Q95" t="s">
        <v>41</v>
      </c>
      <c r="R95" t="s">
        <v>42</v>
      </c>
    </row>
    <row r="96" spans="1:18" x14ac:dyDescent="0.25">
      <c r="B96" s="7" t="s">
        <v>54</v>
      </c>
      <c r="C96" s="1">
        <f>(N96+N97)/N101</f>
        <v>0.4408817635270541</v>
      </c>
      <c r="D96" s="1">
        <f>(O96+O97)/O101</f>
        <v>0.45928338762214982</v>
      </c>
      <c r="E96" s="1">
        <f>(P96+P97)/P101</f>
        <v>0.44313725490196076</v>
      </c>
      <c r="F96" s="1">
        <f>(Q96+Q97)/Q101</f>
        <v>0.37786259541984735</v>
      </c>
      <c r="G96" s="1">
        <f>(R96+R97)/R101</f>
        <v>0.5</v>
      </c>
      <c r="H96" s="11"/>
      <c r="I96" s="11"/>
      <c r="L96" t="s">
        <v>134</v>
      </c>
      <c r="M96" t="s">
        <v>7</v>
      </c>
      <c r="N96">
        <v>258</v>
      </c>
      <c r="O96">
        <v>78</v>
      </c>
      <c r="P96">
        <v>75</v>
      </c>
      <c r="Q96">
        <v>58</v>
      </c>
      <c r="R96">
        <v>47</v>
      </c>
    </row>
    <row r="97" spans="1:18" x14ac:dyDescent="0.25">
      <c r="B97" s="7" t="s">
        <v>55</v>
      </c>
      <c r="C97" s="6">
        <f>(N98+N99)/N101</f>
        <v>0.42384769539078154</v>
      </c>
      <c r="D97" s="1">
        <f>(O98+O99)/O101</f>
        <v>0.40716612377850164</v>
      </c>
      <c r="E97" s="1">
        <f>(P98+P99)/P101</f>
        <v>0.42745098039215684</v>
      </c>
      <c r="F97" s="1">
        <f>(Q98+Q99)/Q101</f>
        <v>0.5</v>
      </c>
      <c r="G97" s="1">
        <f>(R98+R99)/R101</f>
        <v>0.33333333333333331</v>
      </c>
      <c r="H97" s="11"/>
      <c r="I97" s="11"/>
      <c r="M97" t="s">
        <v>8</v>
      </c>
      <c r="N97">
        <v>182</v>
      </c>
      <c r="O97">
        <v>63</v>
      </c>
      <c r="P97">
        <v>38</v>
      </c>
      <c r="Q97">
        <v>41</v>
      </c>
      <c r="R97">
        <v>40</v>
      </c>
    </row>
    <row r="98" spans="1:18" x14ac:dyDescent="0.25">
      <c r="B98" s="7" t="s">
        <v>11</v>
      </c>
      <c r="C98" s="6">
        <f>N100/N101</f>
        <v>0.13527054108216433</v>
      </c>
      <c r="D98" s="1">
        <f>O100/O101</f>
        <v>0.13355048859934854</v>
      </c>
      <c r="E98" s="1">
        <f>P100/P101</f>
        <v>0.12941176470588237</v>
      </c>
      <c r="F98" s="1">
        <f>Q100/Q101</f>
        <v>0.12213740458015267</v>
      </c>
      <c r="G98" s="1">
        <f>R100/R101</f>
        <v>0.16666666666666666</v>
      </c>
      <c r="H98" s="11"/>
      <c r="I98" s="11"/>
      <c r="M98" t="s">
        <v>9</v>
      </c>
      <c r="N98">
        <v>172</v>
      </c>
      <c r="O98">
        <v>57</v>
      </c>
      <c r="P98">
        <v>35</v>
      </c>
      <c r="Q98">
        <v>59</v>
      </c>
      <c r="R98">
        <v>21</v>
      </c>
    </row>
    <row r="99" spans="1:18" x14ac:dyDescent="0.25">
      <c r="M99" t="s">
        <v>10</v>
      </c>
      <c r="N99">
        <v>251</v>
      </c>
      <c r="O99">
        <v>68</v>
      </c>
      <c r="P99">
        <v>74</v>
      </c>
      <c r="Q99">
        <v>72</v>
      </c>
      <c r="R99">
        <v>37</v>
      </c>
    </row>
    <row r="100" spans="1:18" x14ac:dyDescent="0.25">
      <c r="M100" t="s">
        <v>11</v>
      </c>
      <c r="N100">
        <v>135</v>
      </c>
      <c r="O100">
        <v>41</v>
      </c>
      <c r="P100">
        <v>33</v>
      </c>
      <c r="Q100">
        <v>32</v>
      </c>
      <c r="R100">
        <v>29</v>
      </c>
    </row>
    <row r="101" spans="1:18" x14ac:dyDescent="0.25">
      <c r="L101" t="s">
        <v>1</v>
      </c>
      <c r="N101">
        <v>998</v>
      </c>
      <c r="O101">
        <v>307</v>
      </c>
      <c r="P101">
        <v>255</v>
      </c>
      <c r="Q101">
        <v>262</v>
      </c>
      <c r="R101">
        <v>174</v>
      </c>
    </row>
    <row r="107" spans="1:18" x14ac:dyDescent="0.25">
      <c r="L107" t="s">
        <v>141</v>
      </c>
    </row>
    <row r="108" spans="1:18" x14ac:dyDescent="0.25">
      <c r="L108" t="s">
        <v>0</v>
      </c>
    </row>
    <row r="109" spans="1:18" x14ac:dyDescent="0.25">
      <c r="A109" t="str">
        <f>L107</f>
        <v>Literacy test removal approval * Collapsed Political Interest Crosstabulation</v>
      </c>
      <c r="N109" t="s">
        <v>1</v>
      </c>
      <c r="O109" t="s">
        <v>44</v>
      </c>
    </row>
    <row r="110" spans="1:18" ht="80" x14ac:dyDescent="0.25">
      <c r="B110" s="2"/>
      <c r="C110" s="3" t="s">
        <v>56</v>
      </c>
      <c r="D110" s="3" t="str">
        <f>O110</f>
        <v>Most of the time</v>
      </c>
      <c r="E110" s="3" t="str">
        <f>P110</f>
        <v>Some of the time/Only now and then</v>
      </c>
      <c r="F110" s="3" t="str">
        <f>Q110</f>
        <v>Hardly at all/Don't know</v>
      </c>
      <c r="O110" t="s">
        <v>45</v>
      </c>
      <c r="P110" t="s">
        <v>46</v>
      </c>
      <c r="Q110" t="s">
        <v>47</v>
      </c>
    </row>
    <row r="111" spans="1:18" x14ac:dyDescent="0.25">
      <c r="B111" s="7" t="s">
        <v>54</v>
      </c>
      <c r="C111" s="1">
        <f>(N111+N112)/N116</f>
        <v>0.43912175648702595</v>
      </c>
      <c r="D111" s="1">
        <f>(O111+O112)/O116</f>
        <v>0.46420323325635104</v>
      </c>
      <c r="E111" s="1">
        <f>(P111+P112)/P116</f>
        <v>0.43789473684210528</v>
      </c>
      <c r="F111" s="1">
        <f>(Q111+Q112)/Q116</f>
        <v>0.32978723404255317</v>
      </c>
      <c r="L111" t="s">
        <v>134</v>
      </c>
      <c r="M111" t="s">
        <v>7</v>
      </c>
      <c r="N111">
        <v>258</v>
      </c>
      <c r="O111">
        <v>134</v>
      </c>
      <c r="P111">
        <v>110</v>
      </c>
      <c r="Q111">
        <v>14</v>
      </c>
    </row>
    <row r="112" spans="1:18" x14ac:dyDescent="0.25">
      <c r="B112" s="7" t="s">
        <v>55</v>
      </c>
      <c r="C112" s="6">
        <f>(N113+N114)/N116</f>
        <v>0.42415169660678642</v>
      </c>
      <c r="D112" s="1">
        <f>(O113+O114)/O116</f>
        <v>0.46651270207852191</v>
      </c>
      <c r="E112" s="1">
        <f>(P113+P114)/P116</f>
        <v>0.40842105263157896</v>
      </c>
      <c r="F112" s="1">
        <f>(Q113+Q114)/Q116</f>
        <v>0.30851063829787234</v>
      </c>
      <c r="M112" t="s">
        <v>8</v>
      </c>
      <c r="N112">
        <v>182</v>
      </c>
      <c r="O112">
        <v>67</v>
      </c>
      <c r="P112">
        <v>98</v>
      </c>
      <c r="Q112">
        <v>17</v>
      </c>
    </row>
    <row r="113" spans="1:20" x14ac:dyDescent="0.25">
      <c r="B113" s="7" t="s">
        <v>11</v>
      </c>
      <c r="C113" s="6">
        <f>N115/N116</f>
        <v>0.13672654690618763</v>
      </c>
      <c r="D113" s="1">
        <f>O115/O116</f>
        <v>6.9284064665127015E-2</v>
      </c>
      <c r="E113" s="1">
        <f>P115/P116</f>
        <v>0.15368421052631578</v>
      </c>
      <c r="F113" s="1">
        <f>Q115/Q116</f>
        <v>0.36170212765957449</v>
      </c>
      <c r="M113" t="s">
        <v>9</v>
      </c>
      <c r="N113">
        <v>174</v>
      </c>
      <c r="O113">
        <v>64</v>
      </c>
      <c r="P113">
        <v>98</v>
      </c>
      <c r="Q113">
        <v>12</v>
      </c>
    </row>
    <row r="114" spans="1:20" x14ac:dyDescent="0.25">
      <c r="M114" t="s">
        <v>10</v>
      </c>
      <c r="N114">
        <v>251</v>
      </c>
      <c r="O114">
        <v>138</v>
      </c>
      <c r="P114">
        <v>96</v>
      </c>
      <c r="Q114">
        <v>17</v>
      </c>
    </row>
    <row r="115" spans="1:20" x14ac:dyDescent="0.25">
      <c r="M115" t="s">
        <v>11</v>
      </c>
      <c r="N115">
        <v>137</v>
      </c>
      <c r="O115">
        <v>30</v>
      </c>
      <c r="P115">
        <v>73</v>
      </c>
      <c r="Q115">
        <v>34</v>
      </c>
    </row>
    <row r="116" spans="1:20" x14ac:dyDescent="0.25">
      <c r="L116" t="s">
        <v>1</v>
      </c>
      <c r="N116">
        <v>1002</v>
      </c>
      <c r="O116">
        <v>433</v>
      </c>
      <c r="P116">
        <v>475</v>
      </c>
      <c r="Q116">
        <v>94</v>
      </c>
    </row>
    <row r="122" spans="1:20" x14ac:dyDescent="0.25">
      <c r="L122" t="s">
        <v>142</v>
      </c>
    </row>
    <row r="123" spans="1:20" x14ac:dyDescent="0.25">
      <c r="L123" t="s">
        <v>0</v>
      </c>
    </row>
    <row r="124" spans="1:20" s="2" customFormat="1" x14ac:dyDescent="0.25">
      <c r="A124" t="str">
        <f>L122</f>
        <v>Literacy test removal approval * Presidential Vote Choice in 2024 (Collapsed) Crosstabulation</v>
      </c>
      <c r="B124"/>
      <c r="C124"/>
      <c r="D124"/>
      <c r="E124"/>
      <c r="F124"/>
      <c r="G124"/>
      <c r="H124"/>
      <c r="I124"/>
      <c r="J124"/>
      <c r="K124"/>
      <c r="L124"/>
      <c r="M124"/>
      <c r="N124" t="s">
        <v>1</v>
      </c>
      <c r="O124" t="s">
        <v>49</v>
      </c>
      <c r="P124"/>
      <c r="Q124"/>
      <c r="R124"/>
      <c r="S124"/>
      <c r="T124"/>
    </row>
    <row r="125" spans="1:20" ht="100" x14ac:dyDescent="0.25">
      <c r="A125" s="2"/>
      <c r="B125" s="2"/>
      <c r="C125" s="3" t="s">
        <v>56</v>
      </c>
      <c r="D125" s="3" t="str">
        <f>O125</f>
        <v>Voted for Kamala Harris for President in 2024</v>
      </c>
      <c r="E125" s="3" t="str">
        <f>P125</f>
        <v>Voted for Donald Trump for President in 2024</v>
      </c>
      <c r="F125" s="3" t="str">
        <f>Q125</f>
        <v>Voted for third party candidate in 2024</v>
      </c>
      <c r="G125" s="3" t="str">
        <f>R125</f>
        <v>Did not vote for President in 2024</v>
      </c>
      <c r="H125" s="21"/>
      <c r="I125" s="21"/>
      <c r="J125" s="2"/>
      <c r="K125" s="2"/>
      <c r="L125" s="2"/>
      <c r="M125" s="2"/>
      <c r="N125" s="2"/>
      <c r="O125" s="2" t="s">
        <v>50</v>
      </c>
      <c r="P125" s="2" t="s">
        <v>51</v>
      </c>
      <c r="Q125" s="2" t="s">
        <v>52</v>
      </c>
      <c r="R125" s="2" t="s">
        <v>53</v>
      </c>
      <c r="S125" s="2"/>
      <c r="T125" s="2"/>
    </row>
    <row r="126" spans="1:20" x14ac:dyDescent="0.25">
      <c r="B126" s="7" t="s">
        <v>54</v>
      </c>
      <c r="C126" s="1">
        <f>(N126+N127)/N131</f>
        <v>0.44055944055944057</v>
      </c>
      <c r="D126" s="1">
        <f>(O126+O127)/O131</f>
        <v>0.62269129287598945</v>
      </c>
      <c r="E126" s="1">
        <f>(P126+P127)/P131</f>
        <v>0.28499999999999998</v>
      </c>
      <c r="F126" s="1">
        <f>(Q126+Q127)/Q131</f>
        <v>0.5</v>
      </c>
      <c r="G126" s="1">
        <f>(R126+R127)/R131</f>
        <v>0.40740740740740738</v>
      </c>
      <c r="H126" s="11"/>
      <c r="I126" s="11"/>
      <c r="L126" t="s">
        <v>134</v>
      </c>
      <c r="M126" t="s">
        <v>7</v>
      </c>
      <c r="N126">
        <v>259</v>
      </c>
      <c r="O126">
        <v>149</v>
      </c>
      <c r="P126">
        <v>65</v>
      </c>
      <c r="Q126">
        <v>2</v>
      </c>
      <c r="R126">
        <v>43</v>
      </c>
    </row>
    <row r="127" spans="1:20" x14ac:dyDescent="0.25">
      <c r="B127" s="7" t="s">
        <v>55</v>
      </c>
      <c r="C127" s="6">
        <f>(N128+N129)/N131</f>
        <v>0.42357642357642356</v>
      </c>
      <c r="D127" s="1">
        <f>(O128+O129)/O131</f>
        <v>0.24802110817941952</v>
      </c>
      <c r="E127" s="1">
        <f>(P128+P129)/P131</f>
        <v>0.62250000000000005</v>
      </c>
      <c r="F127" s="1">
        <f>(Q128+Q129)/Q131</f>
        <v>0.16666666666666666</v>
      </c>
      <c r="G127" s="1">
        <f>(R128+R129)/R131</f>
        <v>0.37037037037037035</v>
      </c>
      <c r="H127" s="11"/>
      <c r="I127" s="11"/>
      <c r="M127" t="s">
        <v>8</v>
      </c>
      <c r="N127">
        <v>182</v>
      </c>
      <c r="O127">
        <v>87</v>
      </c>
      <c r="P127">
        <v>49</v>
      </c>
      <c r="Q127">
        <v>1</v>
      </c>
      <c r="R127">
        <v>45</v>
      </c>
    </row>
    <row r="128" spans="1:20" x14ac:dyDescent="0.25">
      <c r="B128" s="7" t="s">
        <v>11</v>
      </c>
      <c r="C128" s="6">
        <f>N130/N131</f>
        <v>0.13586413586413587</v>
      </c>
      <c r="D128" s="1">
        <f>O130/O131</f>
        <v>0.12928759894459102</v>
      </c>
      <c r="E128" s="1">
        <f>P130/P131</f>
        <v>9.2499999999999999E-2</v>
      </c>
      <c r="F128" s="1">
        <f>Q130/Q131</f>
        <v>0.33333333333333331</v>
      </c>
      <c r="G128" s="1">
        <f>R130/R131</f>
        <v>0.22222222222222221</v>
      </c>
      <c r="H128" s="11"/>
      <c r="I128" s="11"/>
      <c r="M128" t="s">
        <v>9</v>
      </c>
      <c r="N128">
        <v>174</v>
      </c>
      <c r="O128">
        <v>45</v>
      </c>
      <c r="P128">
        <v>77</v>
      </c>
      <c r="Q128">
        <v>0</v>
      </c>
      <c r="R128">
        <v>52</v>
      </c>
    </row>
    <row r="129" spans="12:18" x14ac:dyDescent="0.25">
      <c r="M129" t="s">
        <v>10</v>
      </c>
      <c r="N129">
        <v>250</v>
      </c>
      <c r="O129">
        <v>49</v>
      </c>
      <c r="P129">
        <v>172</v>
      </c>
      <c r="Q129">
        <v>1</v>
      </c>
      <c r="R129">
        <v>28</v>
      </c>
    </row>
    <row r="130" spans="12:18" x14ac:dyDescent="0.25">
      <c r="M130" t="s">
        <v>11</v>
      </c>
      <c r="N130">
        <v>136</v>
      </c>
      <c r="O130">
        <v>49</v>
      </c>
      <c r="P130">
        <v>37</v>
      </c>
      <c r="Q130">
        <v>2</v>
      </c>
      <c r="R130">
        <v>48</v>
      </c>
    </row>
    <row r="131" spans="12:18" x14ac:dyDescent="0.25">
      <c r="L131" t="s">
        <v>1</v>
      </c>
      <c r="N131">
        <v>1001</v>
      </c>
      <c r="O131">
        <v>379</v>
      </c>
      <c r="P131">
        <v>400</v>
      </c>
      <c r="Q131">
        <v>6</v>
      </c>
      <c r="R131">
        <v>216</v>
      </c>
    </row>
  </sheetData>
  <mergeCells count="1">
    <mergeCell ref="A1:G4"/>
  </mergeCells>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DAFE2-431A-024C-ADEF-E91C530AE6C5}">
  <dimension ref="A1:AB132"/>
  <sheetViews>
    <sheetView showGridLines="0" workbookViewId="0">
      <selection activeCell="J13" sqref="J13"/>
    </sheetView>
  </sheetViews>
  <sheetFormatPr baseColWidth="10" defaultRowHeight="19" x14ac:dyDescent="0.25"/>
  <cols>
    <col min="2" max="2" width="31.5703125" customWidth="1"/>
    <col min="5" max="5" width="11.85546875" customWidth="1"/>
    <col min="13" max="13" width="23.7109375" customWidth="1"/>
    <col min="24" max="24" width="25.7109375" customWidth="1"/>
  </cols>
  <sheetData>
    <row r="1" spans="1:28" x14ac:dyDescent="0.25">
      <c r="A1" s="15" t="s">
        <v>102</v>
      </c>
      <c r="B1" s="15"/>
      <c r="C1" s="15"/>
      <c r="D1" s="15"/>
      <c r="E1" s="15"/>
      <c r="F1" s="15"/>
      <c r="G1" s="15"/>
      <c r="H1" s="10"/>
      <c r="I1" s="10"/>
    </row>
    <row r="2" spans="1:28" x14ac:dyDescent="0.25">
      <c r="A2" s="15"/>
      <c r="B2" s="15"/>
      <c r="C2" s="15"/>
      <c r="D2" s="15"/>
      <c r="E2" s="15"/>
      <c r="F2" s="15"/>
      <c r="G2" s="15"/>
      <c r="H2" s="10"/>
      <c r="I2" s="10"/>
    </row>
    <row r="3" spans="1:28" x14ac:dyDescent="0.25">
      <c r="A3" s="4"/>
      <c r="B3" s="4"/>
      <c r="C3" s="4"/>
      <c r="D3" s="4"/>
      <c r="E3" s="4"/>
      <c r="F3" s="4"/>
      <c r="G3" s="4"/>
      <c r="H3" s="4"/>
      <c r="I3" s="4"/>
    </row>
    <row r="4" spans="1:28" x14ac:dyDescent="0.25">
      <c r="A4" s="4"/>
      <c r="B4" s="4"/>
      <c r="C4" s="4"/>
      <c r="D4" s="4"/>
      <c r="E4" s="4"/>
      <c r="F4" s="4"/>
      <c r="G4" s="4"/>
      <c r="H4" s="4"/>
      <c r="I4" s="4"/>
      <c r="L4" t="s">
        <v>177</v>
      </c>
      <c r="X4" s="17"/>
      <c r="Y4" s="17"/>
      <c r="Z4" s="17"/>
      <c r="AA4" s="17"/>
      <c r="AB4" s="17"/>
    </row>
    <row r="5" spans="1:28" x14ac:dyDescent="0.25">
      <c r="A5" s="5"/>
      <c r="B5" s="5"/>
      <c r="C5" s="5"/>
      <c r="D5" s="5"/>
      <c r="E5" s="5"/>
      <c r="F5" s="5"/>
      <c r="G5" s="5"/>
      <c r="H5" s="5"/>
      <c r="I5" s="5"/>
      <c r="L5" t="s">
        <v>0</v>
      </c>
      <c r="X5" s="17"/>
      <c r="Y5" s="17"/>
      <c r="Z5" s="17"/>
      <c r="AA5" s="17"/>
      <c r="AB5" s="17"/>
    </row>
    <row r="6" spans="1:28" s="2" customFormat="1" x14ac:dyDescent="0.25">
      <c r="A6" t="str">
        <f>L4</f>
        <v>Salary increase NC state legislators * Initial Partisan Self-Identification Crosstabulation</v>
      </c>
      <c r="B6"/>
      <c r="C6"/>
      <c r="D6"/>
      <c r="E6"/>
      <c r="F6"/>
      <c r="G6"/>
      <c r="I6"/>
      <c r="J6"/>
      <c r="K6"/>
      <c r="L6"/>
      <c r="M6"/>
      <c r="N6" t="s">
        <v>1</v>
      </c>
      <c r="O6" t="s">
        <v>171</v>
      </c>
      <c r="P6"/>
      <c r="Q6"/>
      <c r="R6"/>
      <c r="S6"/>
      <c r="T6"/>
      <c r="X6" s="20"/>
      <c r="Y6" s="20"/>
      <c r="Z6" s="20"/>
      <c r="AA6" s="20"/>
      <c r="AB6" s="20"/>
    </row>
    <row r="7" spans="1:28" ht="140" x14ac:dyDescent="0.25">
      <c r="A7" s="2"/>
      <c r="B7" s="2"/>
      <c r="C7" s="3" t="s">
        <v>56</v>
      </c>
      <c r="D7" s="3" t="str">
        <f>O7</f>
        <v>Democratic Self-ID (initial)</v>
      </c>
      <c r="E7" s="3" t="str">
        <f>P7</f>
        <v>Independent Self-ID (initial)</v>
      </c>
      <c r="F7" s="3" t="str">
        <f>Q7</f>
        <v>Republican Self-ID (initial)</v>
      </c>
      <c r="G7" s="3" t="str">
        <f>R7</f>
        <v>All others/not sure</v>
      </c>
      <c r="H7" s="26" t="s">
        <v>211</v>
      </c>
      <c r="I7" s="21"/>
      <c r="J7" s="2"/>
      <c r="K7" s="2"/>
      <c r="L7" s="2"/>
      <c r="M7" s="2"/>
      <c r="N7" s="2"/>
      <c r="O7" s="2" t="s">
        <v>2</v>
      </c>
      <c r="P7" s="2" t="s">
        <v>3</v>
      </c>
      <c r="Q7" s="2" t="s">
        <v>4</v>
      </c>
      <c r="R7" s="2" t="s">
        <v>5</v>
      </c>
      <c r="S7" s="2"/>
      <c r="T7" s="2"/>
      <c r="X7" s="17"/>
      <c r="Y7" s="18"/>
      <c r="Z7" s="18"/>
      <c r="AA7" s="18"/>
      <c r="AB7" s="18"/>
    </row>
    <row r="8" spans="1:28" x14ac:dyDescent="0.25">
      <c r="B8" s="7" t="s">
        <v>54</v>
      </c>
      <c r="C8" s="6">
        <f>(N8+N9)/N13</f>
        <v>0.42</v>
      </c>
      <c r="D8" s="1">
        <f>(O8+O9)/O13</f>
        <v>0.50159744408945683</v>
      </c>
      <c r="E8" s="1">
        <f>(P8+P9)/P13</f>
        <v>0.39597315436241609</v>
      </c>
      <c r="F8" s="1">
        <f>(Q8+Q9)/Q13</f>
        <v>0.40822784810126583</v>
      </c>
      <c r="G8" s="1">
        <f>(R8+R9)/R13</f>
        <v>0.21917808219178081</v>
      </c>
      <c r="H8" s="11">
        <f>D8-F8</f>
        <v>9.3369595988191001E-2</v>
      </c>
      <c r="I8" s="11"/>
      <c r="L8" t="s">
        <v>93</v>
      </c>
      <c r="M8" t="s">
        <v>7</v>
      </c>
      <c r="N8">
        <v>153</v>
      </c>
      <c r="O8">
        <v>54</v>
      </c>
      <c r="P8">
        <v>46</v>
      </c>
      <c r="Q8">
        <v>44</v>
      </c>
      <c r="R8">
        <v>9</v>
      </c>
      <c r="X8" s="17"/>
      <c r="Y8" s="19"/>
      <c r="Z8" s="19"/>
      <c r="AA8" s="19"/>
      <c r="AB8" s="19"/>
    </row>
    <row r="9" spans="1:28" x14ac:dyDescent="0.25">
      <c r="B9" s="7" t="s">
        <v>55</v>
      </c>
      <c r="C9" s="6">
        <f>(N10+N11)/N13</f>
        <v>0.374</v>
      </c>
      <c r="D9" s="1">
        <f>(O10+O11)/O13</f>
        <v>0.32268370607028751</v>
      </c>
      <c r="E9" s="1">
        <f>(P10+P11)/P13</f>
        <v>0.37583892617449666</v>
      </c>
      <c r="F9" s="1">
        <f>(Q10+Q11)/Q13</f>
        <v>0.41772151898734178</v>
      </c>
      <c r="G9" s="1">
        <f>(R10+R11)/R13</f>
        <v>0.39726027397260272</v>
      </c>
      <c r="H9" s="11"/>
      <c r="I9" s="11"/>
      <c r="M9" t="s">
        <v>8</v>
      </c>
      <c r="N9">
        <v>267</v>
      </c>
      <c r="O9">
        <v>103</v>
      </c>
      <c r="P9">
        <v>72</v>
      </c>
      <c r="Q9">
        <v>85</v>
      </c>
      <c r="R9">
        <v>7</v>
      </c>
      <c r="X9" s="17"/>
      <c r="Y9" s="19"/>
      <c r="Z9" s="19"/>
      <c r="AA9" s="19"/>
      <c r="AB9" s="19"/>
    </row>
    <row r="10" spans="1:28" x14ac:dyDescent="0.25">
      <c r="B10" s="7" t="s">
        <v>11</v>
      </c>
      <c r="C10" s="6">
        <f>N12/N13</f>
        <v>0.20599999999999999</v>
      </c>
      <c r="D10" s="1">
        <f>O12/O13</f>
        <v>0.1757188498402556</v>
      </c>
      <c r="E10" s="1">
        <f>P12/P13</f>
        <v>0.22818791946308725</v>
      </c>
      <c r="F10" s="1">
        <f>Q12/Q13</f>
        <v>0.17405063291139242</v>
      </c>
      <c r="G10" s="1">
        <f>R12/R13</f>
        <v>0.38356164383561642</v>
      </c>
      <c r="H10" s="11"/>
      <c r="I10" s="11"/>
      <c r="M10" t="s">
        <v>9</v>
      </c>
      <c r="N10">
        <v>163</v>
      </c>
      <c r="O10">
        <v>39</v>
      </c>
      <c r="P10">
        <v>52</v>
      </c>
      <c r="Q10">
        <v>63</v>
      </c>
      <c r="R10">
        <v>9</v>
      </c>
      <c r="X10" s="17"/>
      <c r="Y10" s="19"/>
      <c r="Z10" s="19"/>
      <c r="AA10" s="19"/>
      <c r="AB10" s="19"/>
    </row>
    <row r="11" spans="1:28" x14ac:dyDescent="0.25">
      <c r="M11" t="s">
        <v>10</v>
      </c>
      <c r="N11">
        <v>211</v>
      </c>
      <c r="O11">
        <v>62</v>
      </c>
      <c r="P11">
        <v>60</v>
      </c>
      <c r="Q11">
        <v>69</v>
      </c>
      <c r="R11">
        <v>20</v>
      </c>
    </row>
    <row r="12" spans="1:28" x14ac:dyDescent="0.25">
      <c r="M12" t="s">
        <v>11</v>
      </c>
      <c r="N12">
        <v>206</v>
      </c>
      <c r="O12">
        <v>55</v>
      </c>
      <c r="P12">
        <v>68</v>
      </c>
      <c r="Q12">
        <v>55</v>
      </c>
      <c r="R12">
        <v>28</v>
      </c>
    </row>
    <row r="13" spans="1:28" x14ac:dyDescent="0.25">
      <c r="L13" t="s">
        <v>1</v>
      </c>
      <c r="N13">
        <v>1000</v>
      </c>
      <c r="O13">
        <v>313</v>
      </c>
      <c r="P13">
        <v>298</v>
      </c>
      <c r="Q13">
        <v>316</v>
      </c>
      <c r="R13">
        <v>73</v>
      </c>
    </row>
    <row r="18" spans="1:18" x14ac:dyDescent="0.25">
      <c r="L18" t="s">
        <v>94</v>
      </c>
    </row>
    <row r="19" spans="1:18" x14ac:dyDescent="0.25">
      <c r="L19" t="s">
        <v>0</v>
      </c>
    </row>
    <row r="20" spans="1:18" x14ac:dyDescent="0.25">
      <c r="A20" t="str">
        <f>L18</f>
        <v>Salary increase NC state legislators * Collapsed Ideology Crosstabulation</v>
      </c>
      <c r="N20" t="s">
        <v>1</v>
      </c>
      <c r="O20" t="s">
        <v>13</v>
      </c>
    </row>
    <row r="21" spans="1:18" ht="40" x14ac:dyDescent="0.25">
      <c r="A21" s="2"/>
      <c r="B21" s="2"/>
      <c r="C21" s="3" t="s">
        <v>56</v>
      </c>
      <c r="D21" s="3" t="str">
        <f>O21</f>
        <v>Very/Liberal</v>
      </c>
      <c r="E21" s="3" t="str">
        <f>P21</f>
        <v>Moderate</v>
      </c>
      <c r="F21" s="3" t="str">
        <f>Q21</f>
        <v>Very/Conservative</v>
      </c>
      <c r="G21" s="3" t="str">
        <f>R21</f>
        <v>Not sure</v>
      </c>
      <c r="H21" s="21"/>
      <c r="I21" s="21"/>
      <c r="O21" t="s">
        <v>14</v>
      </c>
      <c r="P21" t="s">
        <v>15</v>
      </c>
      <c r="Q21" t="s">
        <v>16</v>
      </c>
      <c r="R21" t="s">
        <v>11</v>
      </c>
    </row>
    <row r="22" spans="1:18" x14ac:dyDescent="0.25">
      <c r="B22" s="7" t="s">
        <v>54</v>
      </c>
      <c r="C22" s="6">
        <f>(N22+N23)/N27</f>
        <v>0.41858141858141856</v>
      </c>
      <c r="D22" s="1">
        <f>(O22+O23)/O27</f>
        <v>0.48101265822784811</v>
      </c>
      <c r="E22" s="1">
        <f>(P22+P23)/P27</f>
        <v>0.43515850144092216</v>
      </c>
      <c r="F22" s="1">
        <f>(Q22+Q23)/Q27</f>
        <v>0.37790697674418605</v>
      </c>
      <c r="G22" s="1">
        <f>(R22+R23)/R27</f>
        <v>0.32876712328767121</v>
      </c>
      <c r="H22" s="11"/>
      <c r="I22" s="11"/>
      <c r="L22" t="s">
        <v>93</v>
      </c>
      <c r="M22" t="s">
        <v>7</v>
      </c>
      <c r="N22">
        <v>151</v>
      </c>
      <c r="O22">
        <v>43</v>
      </c>
      <c r="P22">
        <v>54</v>
      </c>
      <c r="Q22">
        <v>37</v>
      </c>
      <c r="R22">
        <v>17</v>
      </c>
    </row>
    <row r="23" spans="1:18" x14ac:dyDescent="0.25">
      <c r="B23" s="7" t="s">
        <v>55</v>
      </c>
      <c r="C23" s="6">
        <f>(N24+N25)/N27</f>
        <v>0.37562437562437562</v>
      </c>
      <c r="D23" s="1">
        <f>(O24+O25)/O27</f>
        <v>0.34599156118143459</v>
      </c>
      <c r="E23" s="1">
        <f>(P24+P25)/P27</f>
        <v>0.34005763688760809</v>
      </c>
      <c r="F23" s="1">
        <f>(Q24+Q25)/Q27</f>
        <v>0.45930232558139533</v>
      </c>
      <c r="G23" s="1">
        <f>(R24+R25)/R27</f>
        <v>0.24657534246575341</v>
      </c>
      <c r="H23" s="11"/>
      <c r="I23" s="11"/>
      <c r="M23" t="s">
        <v>8</v>
      </c>
      <c r="N23">
        <v>268</v>
      </c>
      <c r="O23">
        <v>71</v>
      </c>
      <c r="P23">
        <v>97</v>
      </c>
      <c r="Q23">
        <v>93</v>
      </c>
      <c r="R23">
        <v>7</v>
      </c>
    </row>
    <row r="24" spans="1:18" x14ac:dyDescent="0.25">
      <c r="B24" s="7" t="s">
        <v>11</v>
      </c>
      <c r="C24" s="6">
        <f>N26/N27</f>
        <v>0.20579420579420579</v>
      </c>
      <c r="D24" s="1">
        <f>O26/O27</f>
        <v>0.1729957805907173</v>
      </c>
      <c r="E24" s="1">
        <f>P26/P27</f>
        <v>0.22478386167146974</v>
      </c>
      <c r="F24" s="1">
        <f>Q26/Q27</f>
        <v>0.16279069767441862</v>
      </c>
      <c r="G24" s="1">
        <f>R26/R27</f>
        <v>0.42465753424657532</v>
      </c>
      <c r="H24" s="11"/>
      <c r="I24" s="11"/>
      <c r="M24" t="s">
        <v>9</v>
      </c>
      <c r="N24">
        <v>164</v>
      </c>
      <c r="O24">
        <v>34</v>
      </c>
      <c r="P24">
        <v>43</v>
      </c>
      <c r="Q24">
        <v>78</v>
      </c>
      <c r="R24">
        <v>9</v>
      </c>
    </row>
    <row r="25" spans="1:18" x14ac:dyDescent="0.25">
      <c r="M25" t="s">
        <v>10</v>
      </c>
      <c r="N25">
        <v>212</v>
      </c>
      <c r="O25">
        <v>48</v>
      </c>
      <c r="P25">
        <v>75</v>
      </c>
      <c r="Q25">
        <v>80</v>
      </c>
      <c r="R25">
        <v>9</v>
      </c>
    </row>
    <row r="26" spans="1:18" x14ac:dyDescent="0.25">
      <c r="M26" t="s">
        <v>11</v>
      </c>
      <c r="N26">
        <v>206</v>
      </c>
      <c r="O26">
        <v>41</v>
      </c>
      <c r="P26">
        <v>78</v>
      </c>
      <c r="Q26">
        <v>56</v>
      </c>
      <c r="R26">
        <v>31</v>
      </c>
    </row>
    <row r="27" spans="1:18" x14ac:dyDescent="0.25">
      <c r="L27" t="s">
        <v>1</v>
      </c>
      <c r="N27">
        <v>1001</v>
      </c>
      <c r="O27">
        <v>237</v>
      </c>
      <c r="P27">
        <v>347</v>
      </c>
      <c r="Q27">
        <v>344</v>
      </c>
      <c r="R27">
        <v>73</v>
      </c>
    </row>
    <row r="33" spans="1:20" x14ac:dyDescent="0.25">
      <c r="L33" t="s">
        <v>95</v>
      </c>
    </row>
    <row r="34" spans="1:20" x14ac:dyDescent="0.25">
      <c r="L34" t="s">
        <v>0</v>
      </c>
    </row>
    <row r="35" spans="1:20" s="2" customFormat="1" x14ac:dyDescent="0.25">
      <c r="A35" t="str">
        <f>L33</f>
        <v>Salary increase NC state legislators * Race-Ethnicity Combined Crosstabulation</v>
      </c>
      <c r="B35"/>
      <c r="C35"/>
      <c r="D35"/>
      <c r="E35"/>
      <c r="F35"/>
      <c r="G35"/>
      <c r="H35"/>
      <c r="I35"/>
      <c r="J35"/>
      <c r="K35"/>
      <c r="L35"/>
      <c r="M35"/>
      <c r="N35" t="s">
        <v>1</v>
      </c>
      <c r="O35" t="s">
        <v>18</v>
      </c>
      <c r="P35"/>
      <c r="Q35"/>
      <c r="R35"/>
      <c r="S35"/>
      <c r="T35"/>
    </row>
    <row r="36" spans="1:20" ht="60" x14ac:dyDescent="0.25">
      <c r="A36" s="2"/>
      <c r="B36" s="2"/>
      <c r="C36" s="3" t="s">
        <v>56</v>
      </c>
      <c r="D36" s="3" t="str">
        <f>O36</f>
        <v>White non-Hispanic</v>
      </c>
      <c r="E36" s="3" t="str">
        <f>P36</f>
        <v>Black non-Hispanic</v>
      </c>
      <c r="F36" s="3" t="str">
        <f>Q36</f>
        <v>Hispanic/Latino (any race)</v>
      </c>
      <c r="G36" s="3" t="str">
        <f>R36</f>
        <v>All other races</v>
      </c>
      <c r="H36" s="21"/>
      <c r="I36" s="21"/>
      <c r="J36" s="2"/>
      <c r="K36" s="2"/>
      <c r="L36" s="2"/>
      <c r="M36" s="2"/>
      <c r="N36" s="2"/>
      <c r="O36" s="2" t="s">
        <v>19</v>
      </c>
      <c r="P36" s="2" t="s">
        <v>20</v>
      </c>
      <c r="Q36" s="2" t="s">
        <v>21</v>
      </c>
      <c r="R36" s="2" t="s">
        <v>22</v>
      </c>
      <c r="S36" s="2"/>
      <c r="T36" s="2"/>
    </row>
    <row r="37" spans="1:20" x14ac:dyDescent="0.25">
      <c r="B37" s="7" t="s">
        <v>54</v>
      </c>
      <c r="C37" s="6">
        <f>(N37+N38)/N42</f>
        <v>0.4194194194194194</v>
      </c>
      <c r="D37" s="1">
        <f>(O37+O38)/O42</f>
        <v>0.40853658536585363</v>
      </c>
      <c r="E37" s="1">
        <f>(P37+P38)/P42</f>
        <v>0.41232227488151657</v>
      </c>
      <c r="F37" s="1">
        <f>(Q37+Q38)/Q42</f>
        <v>0.52054794520547942</v>
      </c>
      <c r="G37" s="1">
        <f>(R37+R38)/R42</f>
        <v>0.44067796610169491</v>
      </c>
      <c r="H37" s="11"/>
      <c r="I37" s="11"/>
      <c r="L37" t="s">
        <v>93</v>
      </c>
      <c r="M37" t="s">
        <v>7</v>
      </c>
      <c r="N37">
        <v>152</v>
      </c>
      <c r="O37">
        <v>95</v>
      </c>
      <c r="P37">
        <v>32</v>
      </c>
      <c r="Q37">
        <v>13</v>
      </c>
      <c r="R37">
        <v>12</v>
      </c>
    </row>
    <row r="38" spans="1:20" x14ac:dyDescent="0.25">
      <c r="B38" s="7" t="s">
        <v>55</v>
      </c>
      <c r="C38" s="6">
        <f>(N39+N40)/N42</f>
        <v>0.37537537537537535</v>
      </c>
      <c r="D38" s="1">
        <f>(O39+O40)/O42</f>
        <v>0.38871951219512196</v>
      </c>
      <c r="E38" s="1">
        <f>(P39+P40)/P42</f>
        <v>0.36018957345971564</v>
      </c>
      <c r="F38" s="1">
        <f>(Q39+Q40)/Q42</f>
        <v>0.32876712328767121</v>
      </c>
      <c r="G38" s="1">
        <f>(R39+R40)/R42</f>
        <v>0.33898305084745761</v>
      </c>
      <c r="H38" s="11"/>
      <c r="I38" s="11"/>
      <c r="M38" t="s">
        <v>8</v>
      </c>
      <c r="N38">
        <v>267</v>
      </c>
      <c r="O38">
        <v>173</v>
      </c>
      <c r="P38">
        <v>55</v>
      </c>
      <c r="Q38">
        <v>25</v>
      </c>
      <c r="R38">
        <v>14</v>
      </c>
    </row>
    <row r="39" spans="1:20" x14ac:dyDescent="0.25">
      <c r="B39" s="7" t="s">
        <v>11</v>
      </c>
      <c r="C39" s="6">
        <f>N41/N42</f>
        <v>0.20520520520520522</v>
      </c>
      <c r="D39" s="1">
        <f>O41/O42</f>
        <v>0.2027439024390244</v>
      </c>
      <c r="E39" s="1">
        <f>P41/P42</f>
        <v>0.22748815165876776</v>
      </c>
      <c r="F39" s="1">
        <f>Q41/Q42</f>
        <v>0.15068493150684931</v>
      </c>
      <c r="G39" s="1">
        <f>R41/R42</f>
        <v>0.22033898305084745</v>
      </c>
      <c r="H39" s="11"/>
      <c r="I39" s="11"/>
      <c r="M39" t="s">
        <v>9</v>
      </c>
      <c r="N39">
        <v>163</v>
      </c>
      <c r="O39">
        <v>120</v>
      </c>
      <c r="P39">
        <v>22</v>
      </c>
      <c r="Q39">
        <v>16</v>
      </c>
      <c r="R39">
        <v>5</v>
      </c>
    </row>
    <row r="40" spans="1:20" x14ac:dyDescent="0.25">
      <c r="M40" t="s">
        <v>10</v>
      </c>
      <c r="N40">
        <v>212</v>
      </c>
      <c r="O40">
        <v>135</v>
      </c>
      <c r="P40">
        <v>54</v>
      </c>
      <c r="Q40">
        <v>8</v>
      </c>
      <c r="R40">
        <v>15</v>
      </c>
    </row>
    <row r="41" spans="1:20" x14ac:dyDescent="0.25">
      <c r="M41" t="s">
        <v>11</v>
      </c>
      <c r="N41">
        <v>205</v>
      </c>
      <c r="O41">
        <v>133</v>
      </c>
      <c r="P41">
        <v>48</v>
      </c>
      <c r="Q41">
        <v>11</v>
      </c>
      <c r="R41">
        <v>13</v>
      </c>
    </row>
    <row r="42" spans="1:20" x14ac:dyDescent="0.25">
      <c r="L42" t="s">
        <v>1</v>
      </c>
      <c r="N42">
        <v>999</v>
      </c>
      <c r="O42">
        <v>656</v>
      </c>
      <c r="P42">
        <v>211</v>
      </c>
      <c r="Q42">
        <v>73</v>
      </c>
      <c r="R42">
        <v>59</v>
      </c>
    </row>
    <row r="48" spans="1:20" x14ac:dyDescent="0.25">
      <c r="L48" t="s">
        <v>96</v>
      </c>
    </row>
    <row r="49" spans="1:16" x14ac:dyDescent="0.25">
      <c r="L49" t="s">
        <v>0</v>
      </c>
    </row>
    <row r="50" spans="1:16" x14ac:dyDescent="0.25">
      <c r="A50" t="str">
        <f>L48</f>
        <v>Salary increase NC state legislators * Gender Crosstabulation</v>
      </c>
      <c r="N50" t="s">
        <v>1</v>
      </c>
      <c r="O50" t="s">
        <v>24</v>
      </c>
    </row>
    <row r="51" spans="1:16" ht="20" x14ac:dyDescent="0.25">
      <c r="B51" s="2"/>
      <c r="C51" s="3" t="s">
        <v>56</v>
      </c>
      <c r="D51" s="3" t="str">
        <f>O51</f>
        <v>Male</v>
      </c>
      <c r="E51" s="3" t="str">
        <f>P51</f>
        <v>Female</v>
      </c>
      <c r="O51" t="s">
        <v>25</v>
      </c>
      <c r="P51" t="s">
        <v>26</v>
      </c>
    </row>
    <row r="52" spans="1:16" x14ac:dyDescent="0.25">
      <c r="B52" s="7" t="s">
        <v>54</v>
      </c>
      <c r="C52" s="6">
        <f>(N52+N53)/N57</f>
        <v>0.42042042042042044</v>
      </c>
      <c r="D52" s="1">
        <f>(O52+O53)/O57</f>
        <v>0.44957983193277312</v>
      </c>
      <c r="E52" s="1">
        <f>(P52+P53)/P57</f>
        <v>0.39388145315487572</v>
      </c>
      <c r="L52" t="s">
        <v>93</v>
      </c>
      <c r="M52" t="s">
        <v>7</v>
      </c>
      <c r="N52">
        <v>152</v>
      </c>
      <c r="O52">
        <v>93</v>
      </c>
      <c r="P52">
        <v>59</v>
      </c>
    </row>
    <row r="53" spans="1:16" x14ac:dyDescent="0.25">
      <c r="B53" s="7" t="s">
        <v>55</v>
      </c>
      <c r="C53" s="6">
        <f>(N54+N55)/N57</f>
        <v>0.37437437437437437</v>
      </c>
      <c r="D53" s="1">
        <f>(O54+O55)/O57</f>
        <v>0.37815126050420167</v>
      </c>
      <c r="E53" s="1">
        <f>(P54+P55)/P57</f>
        <v>0.37093690248565964</v>
      </c>
      <c r="M53" t="s">
        <v>8</v>
      </c>
      <c r="N53">
        <v>268</v>
      </c>
      <c r="O53">
        <v>121</v>
      </c>
      <c r="P53">
        <v>147</v>
      </c>
    </row>
    <row r="54" spans="1:16" x14ac:dyDescent="0.25">
      <c r="B54" s="7" t="s">
        <v>11</v>
      </c>
      <c r="C54" s="6">
        <f>N56/N57</f>
        <v>0.20520520520520522</v>
      </c>
      <c r="D54" s="1">
        <f>O56/O57</f>
        <v>0.17226890756302521</v>
      </c>
      <c r="E54" s="1">
        <f>P56/P57</f>
        <v>0.23518164435946462</v>
      </c>
      <c r="M54" t="s">
        <v>9</v>
      </c>
      <c r="N54">
        <v>163</v>
      </c>
      <c r="O54">
        <v>78</v>
      </c>
      <c r="P54">
        <v>85</v>
      </c>
    </row>
    <row r="55" spans="1:16" x14ac:dyDescent="0.25">
      <c r="M55" t="s">
        <v>10</v>
      </c>
      <c r="N55">
        <v>211</v>
      </c>
      <c r="O55">
        <v>102</v>
      </c>
      <c r="P55">
        <v>109</v>
      </c>
    </row>
    <row r="56" spans="1:16" x14ac:dyDescent="0.25">
      <c r="M56" t="s">
        <v>11</v>
      </c>
      <c r="N56">
        <v>205</v>
      </c>
      <c r="O56">
        <v>82</v>
      </c>
      <c r="P56">
        <v>123</v>
      </c>
    </row>
    <row r="57" spans="1:16" x14ac:dyDescent="0.25">
      <c r="L57" t="s">
        <v>1</v>
      </c>
      <c r="N57">
        <v>999</v>
      </c>
      <c r="O57">
        <v>476</v>
      </c>
      <c r="P57">
        <v>523</v>
      </c>
    </row>
    <row r="63" spans="1:16" x14ac:dyDescent="0.25">
      <c r="L63" t="s">
        <v>97</v>
      </c>
    </row>
    <row r="64" spans="1:16" x14ac:dyDescent="0.25">
      <c r="L64" t="s">
        <v>0</v>
      </c>
    </row>
    <row r="65" spans="1:20" s="2" customFormat="1" x14ac:dyDescent="0.25">
      <c r="A65" t="str">
        <f>L63</f>
        <v>Salary increase NC state legislators * Collapsed Generation Cohorts Crosstabulation</v>
      </c>
      <c r="B65"/>
      <c r="C65"/>
      <c r="D65"/>
      <c r="E65"/>
      <c r="F65"/>
      <c r="G65"/>
      <c r="H65"/>
      <c r="I65"/>
      <c r="J65"/>
      <c r="K65"/>
      <c r="L65"/>
      <c r="M65"/>
      <c r="N65" t="s">
        <v>1</v>
      </c>
      <c r="O65" t="s">
        <v>28</v>
      </c>
      <c r="P65"/>
      <c r="Q65"/>
      <c r="R65"/>
      <c r="S65"/>
      <c r="T65"/>
    </row>
    <row r="66" spans="1:20" ht="120" x14ac:dyDescent="0.25">
      <c r="A66" s="2"/>
      <c r="B66" s="2"/>
      <c r="C66" s="3" t="s">
        <v>56</v>
      </c>
      <c r="D66" s="3" t="str">
        <f>O66</f>
        <v>Silent &amp; Boomer Generation (born before 1965)</v>
      </c>
      <c r="E66" s="3" t="str">
        <f>P66</f>
        <v>Generation X (born 1965-1980)</v>
      </c>
      <c r="F66" s="3" t="str">
        <f>Q66</f>
        <v>Millennials &amp; Generation Z (born after 1980)</v>
      </c>
      <c r="G66" s="2"/>
      <c r="H66" s="2"/>
      <c r="I66" s="2"/>
      <c r="J66" s="2"/>
      <c r="K66" s="2"/>
      <c r="L66" s="2"/>
      <c r="M66" s="2"/>
      <c r="N66" s="2"/>
      <c r="O66" s="2" t="s">
        <v>29</v>
      </c>
      <c r="P66" s="2" t="s">
        <v>30</v>
      </c>
      <c r="Q66" s="2" t="s">
        <v>31</v>
      </c>
      <c r="R66" s="2"/>
      <c r="S66" s="2"/>
      <c r="T66" s="2"/>
    </row>
    <row r="67" spans="1:20" x14ac:dyDescent="0.25">
      <c r="B67" s="7" t="s">
        <v>54</v>
      </c>
      <c r="C67" s="6">
        <f>(N67+N68)/N72</f>
        <v>0.41899999999999998</v>
      </c>
      <c r="D67" s="1">
        <f>(O67+O68)/O72</f>
        <v>0.35472972972972971</v>
      </c>
      <c r="E67" s="1">
        <f>(P67+P68)/P72</f>
        <v>0.37301587301587302</v>
      </c>
      <c r="F67" s="1">
        <f>(Q67+Q68)/Q72</f>
        <v>0.48672566371681414</v>
      </c>
      <c r="L67" t="s">
        <v>93</v>
      </c>
      <c r="M67" t="s">
        <v>7</v>
      </c>
      <c r="N67">
        <v>152</v>
      </c>
      <c r="O67">
        <v>29</v>
      </c>
      <c r="P67">
        <v>25</v>
      </c>
      <c r="Q67">
        <v>98</v>
      </c>
    </row>
    <row r="68" spans="1:20" x14ac:dyDescent="0.25">
      <c r="B68" s="7" t="s">
        <v>55</v>
      </c>
      <c r="C68" s="6">
        <f>(N69+N70)/N72</f>
        <v>0.375</v>
      </c>
      <c r="D68" s="1">
        <f>(O69+O70)/O72</f>
        <v>0.4358108108108108</v>
      </c>
      <c r="E68" s="1">
        <f>(P69+P70)/P72</f>
        <v>0.40476190476190477</v>
      </c>
      <c r="F68" s="1">
        <f>(Q69+Q70)/Q72</f>
        <v>0.31858407079646017</v>
      </c>
      <c r="M68" t="s">
        <v>8</v>
      </c>
      <c r="N68">
        <v>267</v>
      </c>
      <c r="O68">
        <v>76</v>
      </c>
      <c r="P68">
        <v>69</v>
      </c>
      <c r="Q68">
        <v>122</v>
      </c>
    </row>
    <row r="69" spans="1:20" x14ac:dyDescent="0.25">
      <c r="B69" s="7" t="s">
        <v>11</v>
      </c>
      <c r="C69" s="6">
        <f>N71/N72</f>
        <v>0.20599999999999999</v>
      </c>
      <c r="D69" s="1">
        <f>O71/O72</f>
        <v>0.20945945945945946</v>
      </c>
      <c r="E69" s="1">
        <f>P71/P72</f>
        <v>0.22222222222222221</v>
      </c>
      <c r="F69" s="1">
        <f>Q71/Q72</f>
        <v>0.19469026548672566</v>
      </c>
      <c r="M69" t="s">
        <v>9</v>
      </c>
      <c r="N69">
        <v>164</v>
      </c>
      <c r="O69">
        <v>47</v>
      </c>
      <c r="P69">
        <v>46</v>
      </c>
      <c r="Q69">
        <v>71</v>
      </c>
    </row>
    <row r="70" spans="1:20" x14ac:dyDescent="0.25">
      <c r="M70" t="s">
        <v>10</v>
      </c>
      <c r="N70">
        <v>211</v>
      </c>
      <c r="O70">
        <v>82</v>
      </c>
      <c r="P70">
        <v>56</v>
      </c>
      <c r="Q70">
        <v>73</v>
      </c>
    </row>
    <row r="71" spans="1:20" x14ac:dyDescent="0.25">
      <c r="M71" t="s">
        <v>11</v>
      </c>
      <c r="N71">
        <v>206</v>
      </c>
      <c r="O71">
        <v>62</v>
      </c>
      <c r="P71">
        <v>56</v>
      </c>
      <c r="Q71">
        <v>88</v>
      </c>
    </row>
    <row r="72" spans="1:20" x14ac:dyDescent="0.25">
      <c r="L72" t="s">
        <v>1</v>
      </c>
      <c r="N72">
        <v>1000</v>
      </c>
      <c r="O72">
        <v>296</v>
      </c>
      <c r="P72">
        <v>252</v>
      </c>
      <c r="Q72">
        <v>452</v>
      </c>
    </row>
    <row r="78" spans="1:20" x14ac:dyDescent="0.25">
      <c r="L78" t="s">
        <v>98</v>
      </c>
    </row>
    <row r="79" spans="1:20" x14ac:dyDescent="0.25">
      <c r="L79" t="s">
        <v>0</v>
      </c>
    </row>
    <row r="80" spans="1:20" x14ac:dyDescent="0.25">
      <c r="A80" t="str">
        <f>L78</f>
        <v>Salary increase NC state legislators * Collapsed Education Status Crosstabulation</v>
      </c>
      <c r="N80" t="s">
        <v>1</v>
      </c>
      <c r="O80" t="s">
        <v>33</v>
      </c>
    </row>
    <row r="81" spans="1:18" ht="80" x14ac:dyDescent="0.25">
      <c r="B81" s="2"/>
      <c r="C81" s="3" t="s">
        <v>56</v>
      </c>
      <c r="D81" s="3" t="str">
        <f>O81</f>
        <v>No HS/HS Graduate</v>
      </c>
      <c r="E81" s="3" t="str">
        <f>P81</f>
        <v>Some College/2-year degree</v>
      </c>
      <c r="F81" s="3" t="str">
        <f>Q81</f>
        <v>4-year degree/Post-Graduate Degree</v>
      </c>
      <c r="O81" t="s">
        <v>34</v>
      </c>
      <c r="P81" t="s">
        <v>35</v>
      </c>
      <c r="Q81" t="s">
        <v>36</v>
      </c>
    </row>
    <row r="82" spans="1:18" x14ac:dyDescent="0.25">
      <c r="B82" s="7" t="s">
        <v>54</v>
      </c>
      <c r="C82" s="6">
        <f>(N82+N83)/N87</f>
        <v>0.4194194194194194</v>
      </c>
      <c r="D82" s="1">
        <f>(O82+O83)/O87</f>
        <v>0.39893617021276595</v>
      </c>
      <c r="E82" s="1">
        <f>(P82+P83)/P87</f>
        <v>0.39333333333333331</v>
      </c>
      <c r="F82" s="1">
        <f>(Q82+Q83)/Q87</f>
        <v>0.46749226006191952</v>
      </c>
      <c r="L82" t="s">
        <v>93</v>
      </c>
      <c r="M82" t="s">
        <v>7</v>
      </c>
      <c r="N82">
        <v>152</v>
      </c>
      <c r="O82">
        <v>48</v>
      </c>
      <c r="P82">
        <v>50</v>
      </c>
      <c r="Q82">
        <v>54</v>
      </c>
    </row>
    <row r="83" spans="1:18" x14ac:dyDescent="0.25">
      <c r="B83" s="7" t="s">
        <v>55</v>
      </c>
      <c r="C83" s="6">
        <f>(N84+N85)/N87</f>
        <v>0.37537537537537535</v>
      </c>
      <c r="D83" s="1">
        <f>(O84+O85)/O87</f>
        <v>0.40425531914893614</v>
      </c>
      <c r="E83" s="1">
        <f>(P84+P85)/P87</f>
        <v>0.37666666666666665</v>
      </c>
      <c r="F83" s="1">
        <f>(Q84+Q85)/Q87</f>
        <v>0.34055727554179566</v>
      </c>
      <c r="M83" t="s">
        <v>8</v>
      </c>
      <c r="N83">
        <v>267</v>
      </c>
      <c r="O83">
        <v>102</v>
      </c>
      <c r="P83">
        <v>68</v>
      </c>
      <c r="Q83">
        <v>97</v>
      </c>
    </row>
    <row r="84" spans="1:18" x14ac:dyDescent="0.25">
      <c r="B84" s="7" t="s">
        <v>11</v>
      </c>
      <c r="C84" s="6">
        <f>N86/N87</f>
        <v>0.20520520520520522</v>
      </c>
      <c r="D84" s="1">
        <f>O86/O87</f>
        <v>0.19680851063829788</v>
      </c>
      <c r="E84" s="1">
        <f>P86/P87</f>
        <v>0.23</v>
      </c>
      <c r="F84" s="1">
        <f>Q86/Q87</f>
        <v>0.19195046439628483</v>
      </c>
      <c r="M84" t="s">
        <v>9</v>
      </c>
      <c r="N84">
        <v>163</v>
      </c>
      <c r="O84">
        <v>63</v>
      </c>
      <c r="P84">
        <v>55</v>
      </c>
      <c r="Q84">
        <v>45</v>
      </c>
    </row>
    <row r="85" spans="1:18" x14ac:dyDescent="0.25">
      <c r="M85" t="s">
        <v>10</v>
      </c>
      <c r="N85">
        <v>212</v>
      </c>
      <c r="O85">
        <v>89</v>
      </c>
      <c r="P85">
        <v>58</v>
      </c>
      <c r="Q85">
        <v>65</v>
      </c>
    </row>
    <row r="86" spans="1:18" x14ac:dyDescent="0.25">
      <c r="M86" t="s">
        <v>11</v>
      </c>
      <c r="N86">
        <v>205</v>
      </c>
      <c r="O86">
        <v>74</v>
      </c>
      <c r="P86">
        <v>69</v>
      </c>
      <c r="Q86">
        <v>62</v>
      </c>
    </row>
    <row r="87" spans="1:18" x14ac:dyDescent="0.25">
      <c r="L87" t="s">
        <v>1</v>
      </c>
      <c r="N87">
        <v>999</v>
      </c>
      <c r="O87">
        <v>376</v>
      </c>
      <c r="P87">
        <v>300</v>
      </c>
      <c r="Q87">
        <v>323</v>
      </c>
    </row>
    <row r="93" spans="1:18" x14ac:dyDescent="0.25">
      <c r="L93" t="s">
        <v>99</v>
      </c>
    </row>
    <row r="94" spans="1:18" x14ac:dyDescent="0.25">
      <c r="L94" t="s">
        <v>0</v>
      </c>
    </row>
    <row r="95" spans="1:18" x14ac:dyDescent="0.25">
      <c r="A95" t="str">
        <f>L93</f>
        <v>Salary increase NC state legislators * NC Region assigned by Zip Code Crosstabulation</v>
      </c>
      <c r="N95" t="s">
        <v>1</v>
      </c>
      <c r="O95" t="s">
        <v>38</v>
      </c>
    </row>
    <row r="96" spans="1:18" ht="60" x14ac:dyDescent="0.25">
      <c r="B96" s="2"/>
      <c r="C96" s="3" t="s">
        <v>56</v>
      </c>
      <c r="D96" s="3" t="str">
        <f>O96</f>
        <v>Central City</v>
      </c>
      <c r="E96" s="3" t="str">
        <f>P96</f>
        <v>Urban Suburb</v>
      </c>
      <c r="F96" s="3" t="str">
        <f>Q96</f>
        <v>Surrounding Suburban County</v>
      </c>
      <c r="G96" s="3" t="str">
        <f>R96</f>
        <v>Rural County</v>
      </c>
      <c r="H96" s="21"/>
      <c r="I96" s="21"/>
      <c r="O96" t="s">
        <v>39</v>
      </c>
      <c r="P96" t="s">
        <v>40</v>
      </c>
      <c r="Q96" t="s">
        <v>41</v>
      </c>
      <c r="R96" t="s">
        <v>42</v>
      </c>
    </row>
    <row r="97" spans="1:18" x14ac:dyDescent="0.25">
      <c r="B97" s="7" t="s">
        <v>54</v>
      </c>
      <c r="C97" s="6">
        <f>(N97+N98)/N102</f>
        <v>0.42</v>
      </c>
      <c r="D97" s="1">
        <f>(O97+O98)/O102</f>
        <v>0.48859934853420195</v>
      </c>
      <c r="E97" s="1">
        <f>(P97+P98)/P102</f>
        <v>0.44705882352941179</v>
      </c>
      <c r="F97" s="1">
        <f>(Q97+Q98)/Q102</f>
        <v>0.36501901140684412</v>
      </c>
      <c r="G97" s="1">
        <f>(R97+R98)/R102</f>
        <v>0.34285714285714286</v>
      </c>
      <c r="H97" s="11"/>
      <c r="I97" s="11"/>
      <c r="L97" t="s">
        <v>93</v>
      </c>
      <c r="M97" t="s">
        <v>7</v>
      </c>
      <c r="N97">
        <v>153</v>
      </c>
      <c r="O97">
        <v>59</v>
      </c>
      <c r="P97">
        <v>42</v>
      </c>
      <c r="Q97">
        <v>30</v>
      </c>
      <c r="R97">
        <v>22</v>
      </c>
    </row>
    <row r="98" spans="1:18" x14ac:dyDescent="0.25">
      <c r="B98" s="7" t="s">
        <v>55</v>
      </c>
      <c r="C98" s="6">
        <f>(N99+N100)/N102</f>
        <v>0.375</v>
      </c>
      <c r="D98" s="1">
        <f>(O99+O100)/O102</f>
        <v>0.31921824104234525</v>
      </c>
      <c r="E98" s="1">
        <f>(P99+P100)/P102</f>
        <v>0.35294117647058826</v>
      </c>
      <c r="F98" s="1">
        <f>(Q99+Q100)/Q102</f>
        <v>0.44106463878326996</v>
      </c>
      <c r="G98" s="1">
        <f>(R99+R100)/R102</f>
        <v>0.40571428571428569</v>
      </c>
      <c r="H98" s="11"/>
      <c r="I98" s="11"/>
      <c r="M98" t="s">
        <v>8</v>
      </c>
      <c r="N98">
        <v>267</v>
      </c>
      <c r="O98">
        <v>91</v>
      </c>
      <c r="P98">
        <v>72</v>
      </c>
      <c r="Q98">
        <v>66</v>
      </c>
      <c r="R98">
        <v>38</v>
      </c>
    </row>
    <row r="99" spans="1:18" x14ac:dyDescent="0.25">
      <c r="B99" s="7" t="s">
        <v>11</v>
      </c>
      <c r="C99" s="6">
        <f>N101/N102</f>
        <v>0.20499999999999999</v>
      </c>
      <c r="D99" s="1">
        <f>O101/O102</f>
        <v>0.19218241042345277</v>
      </c>
      <c r="E99" s="1">
        <f>P101/P102</f>
        <v>0.2</v>
      </c>
      <c r="F99" s="1">
        <f>Q101/Q102</f>
        <v>0.19391634980988592</v>
      </c>
      <c r="G99" s="1">
        <f>R101/R102</f>
        <v>0.25142857142857145</v>
      </c>
      <c r="H99" s="11"/>
      <c r="I99" s="11"/>
      <c r="M99" t="s">
        <v>9</v>
      </c>
      <c r="N99">
        <v>163</v>
      </c>
      <c r="O99">
        <v>34</v>
      </c>
      <c r="P99">
        <v>51</v>
      </c>
      <c r="Q99">
        <v>44</v>
      </c>
      <c r="R99">
        <v>34</v>
      </c>
    </row>
    <row r="100" spans="1:18" x14ac:dyDescent="0.25">
      <c r="M100" t="s">
        <v>10</v>
      </c>
      <c r="N100">
        <v>212</v>
      </c>
      <c r="O100">
        <v>64</v>
      </c>
      <c r="P100">
        <v>39</v>
      </c>
      <c r="Q100">
        <v>72</v>
      </c>
      <c r="R100">
        <v>37</v>
      </c>
    </row>
    <row r="101" spans="1:18" x14ac:dyDescent="0.25">
      <c r="M101" t="s">
        <v>11</v>
      </c>
      <c r="N101">
        <v>205</v>
      </c>
      <c r="O101">
        <v>59</v>
      </c>
      <c r="P101">
        <v>51</v>
      </c>
      <c r="Q101">
        <v>51</v>
      </c>
      <c r="R101">
        <v>44</v>
      </c>
    </row>
    <row r="102" spans="1:18" x14ac:dyDescent="0.25">
      <c r="L102" t="s">
        <v>1</v>
      </c>
      <c r="N102">
        <v>1000</v>
      </c>
      <c r="O102">
        <v>307</v>
      </c>
      <c r="P102">
        <v>255</v>
      </c>
      <c r="Q102">
        <v>263</v>
      </c>
      <c r="R102">
        <v>175</v>
      </c>
    </row>
    <row r="108" spans="1:18" x14ac:dyDescent="0.25">
      <c r="L108" t="s">
        <v>100</v>
      </c>
    </row>
    <row r="109" spans="1:18" x14ac:dyDescent="0.25">
      <c r="L109" t="s">
        <v>0</v>
      </c>
    </row>
    <row r="110" spans="1:18" x14ac:dyDescent="0.25">
      <c r="A110" t="str">
        <f>L108</f>
        <v>Salary increase NC state legislators * Collapsed Political Interest Crosstabulation</v>
      </c>
      <c r="N110" t="s">
        <v>1</v>
      </c>
      <c r="O110" t="s">
        <v>44</v>
      </c>
    </row>
    <row r="111" spans="1:18" ht="80" x14ac:dyDescent="0.25">
      <c r="B111" s="2"/>
      <c r="C111" s="3" t="s">
        <v>56</v>
      </c>
      <c r="D111" s="3" t="str">
        <f>O111</f>
        <v>Most of the time</v>
      </c>
      <c r="E111" s="3" t="str">
        <f>P111</f>
        <v>Some of the time/Only now and then</v>
      </c>
      <c r="F111" s="3" t="str">
        <f>Q111</f>
        <v>Hardly at all/Don't know</v>
      </c>
      <c r="O111" t="s">
        <v>45</v>
      </c>
      <c r="P111" t="s">
        <v>46</v>
      </c>
      <c r="Q111" t="s">
        <v>47</v>
      </c>
    </row>
    <row r="112" spans="1:18" x14ac:dyDescent="0.25">
      <c r="B112" s="7" t="s">
        <v>54</v>
      </c>
      <c r="C112" s="6">
        <f>(N112+N113)/N117</f>
        <v>0.4194194194194194</v>
      </c>
      <c r="D112" s="1">
        <f>(O112+O113)/O117</f>
        <v>0.45265588914549654</v>
      </c>
      <c r="E112" s="1">
        <f>(P112+P113)/P117</f>
        <v>0.41649048625792812</v>
      </c>
      <c r="F112" s="1">
        <f>(Q112+Q113)/Q117</f>
        <v>0.27956989247311825</v>
      </c>
      <c r="L112" t="s">
        <v>93</v>
      </c>
      <c r="M112" t="s">
        <v>7</v>
      </c>
      <c r="N112">
        <v>152</v>
      </c>
      <c r="O112">
        <v>69</v>
      </c>
      <c r="P112">
        <v>72</v>
      </c>
      <c r="Q112">
        <v>11</v>
      </c>
    </row>
    <row r="113" spans="1:20" x14ac:dyDescent="0.25">
      <c r="B113" s="7" t="s">
        <v>55</v>
      </c>
      <c r="C113" s="6">
        <f>(N114+N115)/N117</f>
        <v>0.37537537537537535</v>
      </c>
      <c r="D113" s="1">
        <f>(O114+O115)/O117</f>
        <v>0.39722863741339492</v>
      </c>
      <c r="E113" s="1">
        <f>(P114+P115)/P117</f>
        <v>0.36152219873150104</v>
      </c>
      <c r="F113" s="1">
        <f>(Q114+Q115)/Q117</f>
        <v>0.34408602150537637</v>
      </c>
      <c r="M113" t="s">
        <v>8</v>
      </c>
      <c r="N113">
        <v>267</v>
      </c>
      <c r="O113">
        <v>127</v>
      </c>
      <c r="P113">
        <v>125</v>
      </c>
      <c r="Q113">
        <v>15</v>
      </c>
    </row>
    <row r="114" spans="1:20" x14ac:dyDescent="0.25">
      <c r="B114" s="7" t="s">
        <v>11</v>
      </c>
      <c r="C114" s="6">
        <f>N116/N117</f>
        <v>0.20520520520520522</v>
      </c>
      <c r="D114" s="1">
        <f>O116/O117</f>
        <v>0.15011547344110854</v>
      </c>
      <c r="E114" s="1">
        <f>P116/P117</f>
        <v>0.22198731501057081</v>
      </c>
      <c r="F114" s="1">
        <f>Q116/Q117</f>
        <v>0.37634408602150538</v>
      </c>
      <c r="M114" t="s">
        <v>9</v>
      </c>
      <c r="N114">
        <v>164</v>
      </c>
      <c r="O114">
        <v>61</v>
      </c>
      <c r="P114">
        <v>88</v>
      </c>
      <c r="Q114">
        <v>15</v>
      </c>
    </row>
    <row r="115" spans="1:20" x14ac:dyDescent="0.25">
      <c r="M115" t="s">
        <v>10</v>
      </c>
      <c r="N115">
        <v>211</v>
      </c>
      <c r="O115">
        <v>111</v>
      </c>
      <c r="P115">
        <v>83</v>
      </c>
      <c r="Q115">
        <v>17</v>
      </c>
    </row>
    <row r="116" spans="1:20" x14ac:dyDescent="0.25">
      <c r="M116" t="s">
        <v>11</v>
      </c>
      <c r="N116">
        <v>205</v>
      </c>
      <c r="O116">
        <v>65</v>
      </c>
      <c r="P116">
        <v>105</v>
      </c>
      <c r="Q116">
        <v>35</v>
      </c>
    </row>
    <row r="117" spans="1:20" x14ac:dyDescent="0.25">
      <c r="L117" t="s">
        <v>1</v>
      </c>
      <c r="N117">
        <v>999</v>
      </c>
      <c r="O117">
        <v>433</v>
      </c>
      <c r="P117">
        <v>473</v>
      </c>
      <c r="Q117">
        <v>93</v>
      </c>
    </row>
    <row r="123" spans="1:20" x14ac:dyDescent="0.25">
      <c r="L123" t="s">
        <v>101</v>
      </c>
    </row>
    <row r="124" spans="1:20" x14ac:dyDescent="0.25">
      <c r="L124" t="s">
        <v>0</v>
      </c>
    </row>
    <row r="125" spans="1:20" s="2" customFormat="1" x14ac:dyDescent="0.25">
      <c r="A125" t="str">
        <f>L123</f>
        <v>Salary increase NC state legislators * Presidential Vote Choice in 2024 (Collapsed) Crosstabulation</v>
      </c>
      <c r="B125"/>
      <c r="C125"/>
      <c r="D125"/>
      <c r="E125"/>
      <c r="F125"/>
      <c r="G125"/>
      <c r="H125"/>
      <c r="I125"/>
      <c r="J125"/>
      <c r="K125"/>
      <c r="L125"/>
      <c r="M125"/>
      <c r="N125" t="s">
        <v>1</v>
      </c>
      <c r="O125" t="s">
        <v>49</v>
      </c>
      <c r="P125"/>
      <c r="Q125"/>
      <c r="R125"/>
      <c r="S125"/>
      <c r="T125"/>
    </row>
    <row r="126" spans="1:20" ht="100" x14ac:dyDescent="0.25">
      <c r="A126" s="2"/>
      <c r="B126" s="2"/>
      <c r="C126" s="3" t="s">
        <v>56</v>
      </c>
      <c r="D126" s="3" t="str">
        <f>O126</f>
        <v>Voted for Kamala Harris for President in 2024</v>
      </c>
      <c r="E126" s="3" t="str">
        <f>P126</f>
        <v>Voted for Donald Trump for President in 2024</v>
      </c>
      <c r="F126" s="3" t="str">
        <f>Q126</f>
        <v>Voted for third party candidate in 2024</v>
      </c>
      <c r="G126" s="3" t="str">
        <f>R126</f>
        <v>Did not vote for President in 2024</v>
      </c>
      <c r="H126" s="21"/>
      <c r="I126" s="21"/>
      <c r="J126" s="2"/>
      <c r="K126" s="2"/>
      <c r="L126" s="2"/>
      <c r="M126" s="2"/>
      <c r="N126" s="2"/>
      <c r="O126" s="2" t="s">
        <v>50</v>
      </c>
      <c r="P126" s="2" t="s">
        <v>51</v>
      </c>
      <c r="Q126" s="2" t="s">
        <v>52</v>
      </c>
      <c r="R126" s="2" t="s">
        <v>53</v>
      </c>
      <c r="S126" s="2"/>
      <c r="T126" s="2"/>
    </row>
    <row r="127" spans="1:20" x14ac:dyDescent="0.25">
      <c r="B127" s="7" t="s">
        <v>54</v>
      </c>
      <c r="C127" s="6">
        <f>(N127+N128)/N132</f>
        <v>0.41958041958041958</v>
      </c>
      <c r="D127" s="1">
        <f>(O127+O128)/O132</f>
        <v>0.46437994722955145</v>
      </c>
      <c r="E127" s="1">
        <f>(P127+P128)/P132</f>
        <v>0.39250000000000002</v>
      </c>
      <c r="F127" s="1">
        <f>(Q127+Q128)/Q132</f>
        <v>0.33333333333333331</v>
      </c>
      <c r="G127" s="1">
        <f>(R127+R128)/R132</f>
        <v>0.39351851851851855</v>
      </c>
      <c r="H127" s="11"/>
      <c r="I127" s="11"/>
      <c r="L127" t="s">
        <v>93</v>
      </c>
      <c r="M127" t="s">
        <v>7</v>
      </c>
      <c r="N127">
        <v>152</v>
      </c>
      <c r="O127">
        <v>69</v>
      </c>
      <c r="P127">
        <v>62</v>
      </c>
      <c r="Q127">
        <v>1</v>
      </c>
      <c r="R127">
        <v>20</v>
      </c>
    </row>
    <row r="128" spans="1:20" x14ac:dyDescent="0.25">
      <c r="B128" s="7" t="s">
        <v>55</v>
      </c>
      <c r="C128" s="6">
        <f>(N129+N130)/N132</f>
        <v>0.37462537462537465</v>
      </c>
      <c r="D128" s="1">
        <f>(O129+O130)/O132</f>
        <v>0.33773087071240104</v>
      </c>
      <c r="E128" s="1">
        <f>(P129+P130)/P132</f>
        <v>0.435</v>
      </c>
      <c r="F128" s="1">
        <f>(Q129+Q130)/Q132</f>
        <v>0.33333333333333331</v>
      </c>
      <c r="G128" s="1">
        <f>(R129+R130)/R132</f>
        <v>0.32870370370370372</v>
      </c>
      <c r="H128" s="11"/>
      <c r="I128" s="11"/>
      <c r="M128" t="s">
        <v>8</v>
      </c>
      <c r="N128">
        <v>268</v>
      </c>
      <c r="O128">
        <v>107</v>
      </c>
      <c r="P128">
        <v>95</v>
      </c>
      <c r="Q128">
        <v>1</v>
      </c>
      <c r="R128">
        <v>65</v>
      </c>
    </row>
    <row r="129" spans="2:18" x14ac:dyDescent="0.25">
      <c r="B129" s="7" t="s">
        <v>11</v>
      </c>
      <c r="C129" s="6">
        <f>N131/N132</f>
        <v>0.20579420579420579</v>
      </c>
      <c r="D129" s="1">
        <f>O131/O132</f>
        <v>0.19788918205804748</v>
      </c>
      <c r="E129" s="1">
        <f>P131/P132</f>
        <v>0.17249999999999999</v>
      </c>
      <c r="F129" s="1">
        <f>Q131/Q132</f>
        <v>0.33333333333333331</v>
      </c>
      <c r="G129" s="1">
        <f>R131/R132</f>
        <v>0.27777777777777779</v>
      </c>
      <c r="H129" s="11"/>
      <c r="I129" s="11"/>
      <c r="M129" t="s">
        <v>9</v>
      </c>
      <c r="N129">
        <v>164</v>
      </c>
      <c r="O129">
        <v>50</v>
      </c>
      <c r="P129">
        <v>75</v>
      </c>
      <c r="Q129">
        <v>0</v>
      </c>
      <c r="R129">
        <v>39</v>
      </c>
    </row>
    <row r="130" spans="2:18" x14ac:dyDescent="0.25">
      <c r="M130" t="s">
        <v>10</v>
      </c>
      <c r="N130">
        <v>211</v>
      </c>
      <c r="O130">
        <v>78</v>
      </c>
      <c r="P130">
        <v>99</v>
      </c>
      <c r="Q130">
        <v>2</v>
      </c>
      <c r="R130">
        <v>32</v>
      </c>
    </row>
    <row r="131" spans="2:18" x14ac:dyDescent="0.25">
      <c r="M131" t="s">
        <v>11</v>
      </c>
      <c r="N131">
        <v>206</v>
      </c>
      <c r="O131">
        <v>75</v>
      </c>
      <c r="P131">
        <v>69</v>
      </c>
      <c r="Q131">
        <v>2</v>
      </c>
      <c r="R131">
        <v>60</v>
      </c>
    </row>
    <row r="132" spans="2:18" x14ac:dyDescent="0.25">
      <c r="L132" t="s">
        <v>1</v>
      </c>
      <c r="N132">
        <v>1001</v>
      </c>
      <c r="O132">
        <v>379</v>
      </c>
      <c r="P132">
        <v>400</v>
      </c>
      <c r="Q132">
        <v>6</v>
      </c>
      <c r="R132">
        <v>216</v>
      </c>
    </row>
  </sheetData>
  <mergeCells count="1">
    <mergeCell ref="A1:G2"/>
  </mergeCell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AA6E-2FCF-BF40-8583-250040F67F47}">
  <dimension ref="A1:Z131"/>
  <sheetViews>
    <sheetView showGridLines="0" workbookViewId="0">
      <selection activeCell="J13" sqref="J13"/>
    </sheetView>
  </sheetViews>
  <sheetFormatPr baseColWidth="10" defaultRowHeight="19" x14ac:dyDescent="0.25"/>
  <cols>
    <col min="2" max="2" width="31.5703125" customWidth="1"/>
    <col min="5" max="5" width="11.85546875" customWidth="1"/>
    <col min="11" max="11" width="23.7109375" customWidth="1"/>
    <col min="22" max="22" width="25.7109375" customWidth="1"/>
  </cols>
  <sheetData>
    <row r="1" spans="1:26" x14ac:dyDescent="0.25">
      <c r="A1" s="16" t="s">
        <v>204</v>
      </c>
      <c r="B1" s="16"/>
      <c r="C1" s="16"/>
      <c r="D1" s="16"/>
      <c r="E1" s="16"/>
      <c r="F1" s="16"/>
      <c r="G1" s="16"/>
    </row>
    <row r="2" spans="1:26" x14ac:dyDescent="0.25">
      <c r="A2" s="16"/>
      <c r="B2" s="16"/>
      <c r="C2" s="16"/>
      <c r="D2" s="16"/>
      <c r="E2" s="16"/>
      <c r="F2" s="16"/>
      <c r="G2" s="16"/>
    </row>
    <row r="3" spans="1:26" x14ac:dyDescent="0.25">
      <c r="A3" s="16"/>
      <c r="B3" s="16"/>
      <c r="C3" s="16"/>
      <c r="D3" s="16"/>
      <c r="E3" s="16"/>
      <c r="F3" s="16"/>
      <c r="G3" s="16"/>
      <c r="J3" t="s">
        <v>178</v>
      </c>
    </row>
    <row r="4" spans="1:26" x14ac:dyDescent="0.25">
      <c r="A4" s="16"/>
      <c r="B4" s="16"/>
      <c r="C4" s="16"/>
      <c r="D4" s="16"/>
      <c r="E4" s="16"/>
      <c r="F4" s="16"/>
      <c r="G4" s="16"/>
      <c r="J4" t="s">
        <v>0</v>
      </c>
    </row>
    <row r="5" spans="1:26" s="2" customFormat="1" x14ac:dyDescent="0.25">
      <c r="A5" t="str">
        <f>J3</f>
        <v>Executive officer appointment support * Initial Partisan Self-Identification Crosstabulation</v>
      </c>
      <c r="B5"/>
      <c r="C5"/>
      <c r="D5"/>
      <c r="E5"/>
      <c r="F5"/>
      <c r="G5"/>
      <c r="H5"/>
      <c r="I5"/>
      <c r="J5"/>
      <c r="K5"/>
      <c r="L5" t="s">
        <v>1</v>
      </c>
      <c r="M5" t="s">
        <v>171</v>
      </c>
      <c r="N5"/>
      <c r="O5"/>
      <c r="P5"/>
      <c r="Q5"/>
      <c r="R5"/>
    </row>
    <row r="6" spans="1:26" ht="140" x14ac:dyDescent="0.25">
      <c r="A6" s="2"/>
      <c r="B6" s="2"/>
      <c r="C6" s="3" t="s">
        <v>56</v>
      </c>
      <c r="D6" s="3" t="str">
        <f>M6</f>
        <v>Democratic Self-ID (initial)</v>
      </c>
      <c r="E6" s="3" t="str">
        <f>N6</f>
        <v>Independent Self-ID (initial)</v>
      </c>
      <c r="F6" s="3" t="str">
        <f>O6</f>
        <v>Republican Self-ID (initial)</v>
      </c>
      <c r="G6" s="3" t="str">
        <f>P6</f>
        <v>All others/not sure</v>
      </c>
      <c r="H6" s="26" t="s">
        <v>211</v>
      </c>
      <c r="I6" s="2"/>
      <c r="J6" s="2"/>
      <c r="K6" s="2"/>
      <c r="L6" s="2"/>
      <c r="M6" s="2" t="s">
        <v>2</v>
      </c>
      <c r="N6" s="2" t="s">
        <v>3</v>
      </c>
      <c r="O6" s="2" t="s">
        <v>4</v>
      </c>
      <c r="P6" s="2" t="s">
        <v>5</v>
      </c>
      <c r="Q6" s="2"/>
      <c r="R6" s="2"/>
      <c r="V6" s="17"/>
      <c r="W6" s="18"/>
      <c r="X6" s="18"/>
      <c r="Y6" s="18"/>
      <c r="Z6" s="18"/>
    </row>
    <row r="7" spans="1:26" x14ac:dyDescent="0.25">
      <c r="B7" s="7" t="s">
        <v>54</v>
      </c>
      <c r="C7" s="1">
        <f>(L7+L8)/L12</f>
        <v>0.28828828828828829</v>
      </c>
      <c r="D7" s="1">
        <f>(M7+M8)/M12</f>
        <v>0.34504792332268369</v>
      </c>
      <c r="E7" s="1">
        <f>(N7+N8)/N12</f>
        <v>0.2651006711409396</v>
      </c>
      <c r="F7" s="1">
        <f>(O7+O8)/O12</f>
        <v>0.26898734177215189</v>
      </c>
      <c r="G7" s="1">
        <f>(P7+P8)/P12</f>
        <v>0.22222222222222221</v>
      </c>
      <c r="H7" s="11">
        <f>D7-F7</f>
        <v>7.6060581550531803E-2</v>
      </c>
      <c r="J7" t="s">
        <v>103</v>
      </c>
      <c r="K7" t="s">
        <v>7</v>
      </c>
      <c r="L7">
        <v>90</v>
      </c>
      <c r="M7">
        <v>35</v>
      </c>
      <c r="N7">
        <v>19</v>
      </c>
      <c r="O7">
        <v>35</v>
      </c>
      <c r="P7">
        <v>1</v>
      </c>
      <c r="V7" s="17"/>
      <c r="W7" s="19"/>
      <c r="X7" s="19"/>
      <c r="Y7" s="19"/>
      <c r="Z7" s="19"/>
    </row>
    <row r="8" spans="1:26" x14ac:dyDescent="0.25">
      <c r="B8" s="7" t="s">
        <v>55</v>
      </c>
      <c r="C8" s="6">
        <f>(L9+L10)/L12</f>
        <v>0.52952952952952947</v>
      </c>
      <c r="D8" s="1">
        <f>(M9+M10)/M12</f>
        <v>0.48881789137380194</v>
      </c>
      <c r="E8" s="1">
        <f>(N9+N10)/N12</f>
        <v>0.55369127516778527</v>
      </c>
      <c r="F8" s="1">
        <f>(O9+O10)/O12</f>
        <v>0.58860759493670889</v>
      </c>
      <c r="G8" s="1">
        <f>(P9+P10)/P12</f>
        <v>0.34722222222222221</v>
      </c>
      <c r="K8" t="s">
        <v>8</v>
      </c>
      <c r="L8">
        <v>198</v>
      </c>
      <c r="M8">
        <v>73</v>
      </c>
      <c r="N8">
        <v>60</v>
      </c>
      <c r="O8">
        <v>50</v>
      </c>
      <c r="P8">
        <v>15</v>
      </c>
      <c r="V8" s="17"/>
      <c r="W8" s="19"/>
      <c r="X8" s="19"/>
      <c r="Y8" s="19"/>
      <c r="Z8" s="19"/>
    </row>
    <row r="9" spans="1:26" x14ac:dyDescent="0.25">
      <c r="B9" s="7" t="s">
        <v>11</v>
      </c>
      <c r="C9" s="6">
        <f>L11/L12</f>
        <v>0.18218218218218218</v>
      </c>
      <c r="D9" s="1">
        <f>M11/M12</f>
        <v>0.16613418530351437</v>
      </c>
      <c r="E9" s="1">
        <f>N11/N12</f>
        <v>0.18120805369127516</v>
      </c>
      <c r="F9" s="1">
        <f>O11/O12</f>
        <v>0.14240506329113925</v>
      </c>
      <c r="G9" s="1">
        <f>P11/P12</f>
        <v>0.43055555555555558</v>
      </c>
      <c r="K9" t="s">
        <v>9</v>
      </c>
      <c r="L9">
        <v>208</v>
      </c>
      <c r="M9">
        <v>63</v>
      </c>
      <c r="N9">
        <v>60</v>
      </c>
      <c r="O9">
        <v>77</v>
      </c>
      <c r="P9">
        <v>8</v>
      </c>
      <c r="V9" s="17"/>
      <c r="W9" s="19"/>
      <c r="X9" s="19"/>
      <c r="Y9" s="19"/>
      <c r="Z9" s="19"/>
    </row>
    <row r="10" spans="1:26" x14ac:dyDescent="0.25">
      <c r="K10" t="s">
        <v>10</v>
      </c>
      <c r="L10">
        <v>321</v>
      </c>
      <c r="M10">
        <v>90</v>
      </c>
      <c r="N10">
        <v>105</v>
      </c>
      <c r="O10">
        <v>109</v>
      </c>
      <c r="P10">
        <v>17</v>
      </c>
    </row>
    <row r="11" spans="1:26" x14ac:dyDescent="0.25">
      <c r="K11" t="s">
        <v>11</v>
      </c>
      <c r="L11">
        <v>182</v>
      </c>
      <c r="M11">
        <v>52</v>
      </c>
      <c r="N11">
        <v>54</v>
      </c>
      <c r="O11">
        <v>45</v>
      </c>
      <c r="P11">
        <v>31</v>
      </c>
    </row>
    <row r="12" spans="1:26" x14ac:dyDescent="0.25">
      <c r="J12" t="s">
        <v>1</v>
      </c>
      <c r="L12">
        <v>999</v>
      </c>
      <c r="M12">
        <v>313</v>
      </c>
      <c r="N12">
        <v>298</v>
      </c>
      <c r="O12">
        <v>316</v>
      </c>
      <c r="P12">
        <v>72</v>
      </c>
    </row>
    <row r="17" spans="1:16" x14ac:dyDescent="0.25">
      <c r="J17" t="s">
        <v>104</v>
      </c>
    </row>
    <row r="18" spans="1:16" x14ac:dyDescent="0.25">
      <c r="J18" t="s">
        <v>0</v>
      </c>
    </row>
    <row r="19" spans="1:16" x14ac:dyDescent="0.25">
      <c r="A19" t="str">
        <f>J17</f>
        <v>Executive officer appointment support * Collapsed Ideology Crosstabulation</v>
      </c>
      <c r="L19" t="s">
        <v>1</v>
      </c>
      <c r="M19" t="s">
        <v>13</v>
      </c>
    </row>
    <row r="20" spans="1:16" ht="40" x14ac:dyDescent="0.25">
      <c r="A20" s="2"/>
      <c r="B20" s="2"/>
      <c r="C20" s="3" t="s">
        <v>56</v>
      </c>
      <c r="D20" s="3" t="str">
        <f>M20</f>
        <v>Very/Liberal</v>
      </c>
      <c r="E20" s="3" t="str">
        <f>N20</f>
        <v>Moderate</v>
      </c>
      <c r="F20" s="3" t="str">
        <f>O20</f>
        <v>Very/Conservative</v>
      </c>
      <c r="G20" s="3" t="str">
        <f>P20</f>
        <v>Not sure</v>
      </c>
      <c r="M20" t="s">
        <v>14</v>
      </c>
      <c r="N20" t="s">
        <v>15</v>
      </c>
      <c r="O20" t="s">
        <v>16</v>
      </c>
      <c r="P20" t="s">
        <v>11</v>
      </c>
    </row>
    <row r="21" spans="1:16" x14ac:dyDescent="0.25">
      <c r="B21" s="7" t="s">
        <v>54</v>
      </c>
      <c r="C21" s="1">
        <f>(L21+L22)/L26</f>
        <v>0.2887112887112887</v>
      </c>
      <c r="D21" s="1">
        <f>(M21+M22)/M26</f>
        <v>0.21610169491525424</v>
      </c>
      <c r="E21" s="1">
        <f>(N21+N22)/N26</f>
        <v>0.35158501440922191</v>
      </c>
      <c r="F21" s="1">
        <f>(O21+O22)/O26</f>
        <v>0.27616279069767441</v>
      </c>
      <c r="G21" s="1">
        <f>(P21+P22)/P26</f>
        <v>0.28378378378378377</v>
      </c>
      <c r="J21" t="s">
        <v>103</v>
      </c>
      <c r="K21" t="s">
        <v>7</v>
      </c>
      <c r="L21">
        <v>91</v>
      </c>
      <c r="M21">
        <v>18</v>
      </c>
      <c r="N21">
        <v>36</v>
      </c>
      <c r="O21">
        <v>30</v>
      </c>
      <c r="P21">
        <v>7</v>
      </c>
    </row>
    <row r="22" spans="1:16" x14ac:dyDescent="0.25">
      <c r="B22" s="7" t="s">
        <v>55</v>
      </c>
      <c r="C22" s="6">
        <f>(L23+L24)/L26</f>
        <v>0.52947052947052942</v>
      </c>
      <c r="D22" s="1">
        <f>(M23+M24)/M26</f>
        <v>0.60169491525423724</v>
      </c>
      <c r="E22" s="1">
        <f>(N23+N24)/N26</f>
        <v>0.4610951008645533</v>
      </c>
      <c r="F22" s="1">
        <f>(O23+O24)/O26</f>
        <v>0.59302325581395354</v>
      </c>
      <c r="G22" s="1">
        <f>(P23+P24)/P26</f>
        <v>0.32432432432432434</v>
      </c>
      <c r="K22" t="s">
        <v>8</v>
      </c>
      <c r="L22">
        <v>198</v>
      </c>
      <c r="M22">
        <v>33</v>
      </c>
      <c r="N22">
        <v>86</v>
      </c>
      <c r="O22">
        <v>65</v>
      </c>
      <c r="P22">
        <v>14</v>
      </c>
    </row>
    <row r="23" spans="1:16" x14ac:dyDescent="0.25">
      <c r="B23" s="7" t="s">
        <v>11</v>
      </c>
      <c r="C23" s="6">
        <f>L25/L26</f>
        <v>0.18181818181818182</v>
      </c>
      <c r="D23" s="1">
        <f>M25/M26</f>
        <v>0.18220338983050846</v>
      </c>
      <c r="E23" s="1">
        <f>N25/N26</f>
        <v>0.18731988472622479</v>
      </c>
      <c r="F23" s="1">
        <f>O25/O26</f>
        <v>0.1308139534883721</v>
      </c>
      <c r="G23" s="1">
        <f>P25/P26</f>
        <v>0.39189189189189189</v>
      </c>
      <c r="K23" t="s">
        <v>9</v>
      </c>
      <c r="L23">
        <v>208</v>
      </c>
      <c r="M23">
        <v>55</v>
      </c>
      <c r="N23">
        <v>67</v>
      </c>
      <c r="O23">
        <v>74</v>
      </c>
      <c r="P23">
        <v>12</v>
      </c>
    </row>
    <row r="24" spans="1:16" x14ac:dyDescent="0.25">
      <c r="K24" t="s">
        <v>10</v>
      </c>
      <c r="L24">
        <v>322</v>
      </c>
      <c r="M24">
        <v>87</v>
      </c>
      <c r="N24">
        <v>93</v>
      </c>
      <c r="O24">
        <v>130</v>
      </c>
      <c r="P24">
        <v>12</v>
      </c>
    </row>
    <row r="25" spans="1:16" x14ac:dyDescent="0.25">
      <c r="K25" t="s">
        <v>11</v>
      </c>
      <c r="L25">
        <v>182</v>
      </c>
      <c r="M25">
        <v>43</v>
      </c>
      <c r="N25">
        <v>65</v>
      </c>
      <c r="O25">
        <v>45</v>
      </c>
      <c r="P25">
        <v>29</v>
      </c>
    </row>
    <row r="26" spans="1:16" x14ac:dyDescent="0.25">
      <c r="J26" t="s">
        <v>1</v>
      </c>
      <c r="L26">
        <v>1001</v>
      </c>
      <c r="M26">
        <v>236</v>
      </c>
      <c r="N26">
        <v>347</v>
      </c>
      <c r="O26">
        <v>344</v>
      </c>
      <c r="P26">
        <v>74</v>
      </c>
    </row>
    <row r="32" spans="1:16" x14ac:dyDescent="0.25">
      <c r="J32" t="s">
        <v>105</v>
      </c>
    </row>
    <row r="33" spans="1:18" x14ac:dyDescent="0.25">
      <c r="J33" t="s">
        <v>0</v>
      </c>
    </row>
    <row r="34" spans="1:18" s="2" customFormat="1" x14ac:dyDescent="0.25">
      <c r="A34" t="str">
        <f>J32</f>
        <v>Executive officer appointment support * Race-Ethnicity Combined Crosstabulation</v>
      </c>
      <c r="B34"/>
      <c r="C34"/>
      <c r="D34"/>
      <c r="E34"/>
      <c r="F34"/>
      <c r="G34"/>
      <c r="H34"/>
      <c r="I34"/>
      <c r="J34"/>
      <c r="K34"/>
      <c r="L34" t="s">
        <v>1</v>
      </c>
      <c r="M34" t="s">
        <v>18</v>
      </c>
      <c r="N34"/>
      <c r="O34"/>
      <c r="P34"/>
      <c r="Q34"/>
      <c r="R34"/>
    </row>
    <row r="35" spans="1:18" ht="60" x14ac:dyDescent="0.25">
      <c r="A35" s="2"/>
      <c r="B35" s="2"/>
      <c r="C35" s="3" t="s">
        <v>56</v>
      </c>
      <c r="D35" s="3" t="str">
        <f>M35</f>
        <v>White non-Hispanic</v>
      </c>
      <c r="E35" s="3" t="str">
        <f>N35</f>
        <v>Black non-Hispanic</v>
      </c>
      <c r="F35" s="3" t="str">
        <f>O35</f>
        <v>Hispanic/Latino (any race)</v>
      </c>
      <c r="G35" s="3" t="str">
        <f>P35</f>
        <v>All other races</v>
      </c>
      <c r="H35" s="2"/>
      <c r="I35" s="2"/>
      <c r="J35" s="2"/>
      <c r="K35" s="2"/>
      <c r="L35" s="2"/>
      <c r="M35" s="2" t="s">
        <v>19</v>
      </c>
      <c r="N35" s="2" t="s">
        <v>20</v>
      </c>
      <c r="O35" s="2" t="s">
        <v>21</v>
      </c>
      <c r="P35" s="2" t="s">
        <v>22</v>
      </c>
      <c r="Q35" s="2"/>
      <c r="R35" s="2"/>
    </row>
    <row r="36" spans="1:18" x14ac:dyDescent="0.25">
      <c r="B36" s="7" t="s">
        <v>54</v>
      </c>
      <c r="C36" s="1">
        <f>(L36+L37)/L41</f>
        <v>0.28957915831663328</v>
      </c>
      <c r="D36" s="1">
        <f>(M36+M37)/M41</f>
        <v>0.23780487804878048</v>
      </c>
      <c r="E36" s="1">
        <f>(N36+N37)/N41</f>
        <v>0.37619047619047619</v>
      </c>
      <c r="F36" s="1">
        <f>(O36+O37)/O41</f>
        <v>0.47945205479452052</v>
      </c>
      <c r="G36" s="1">
        <f>(P36+P37)/P41</f>
        <v>0.32203389830508472</v>
      </c>
      <c r="J36" t="s">
        <v>103</v>
      </c>
      <c r="K36" t="s">
        <v>7</v>
      </c>
      <c r="L36">
        <v>91</v>
      </c>
      <c r="M36">
        <v>48</v>
      </c>
      <c r="N36">
        <v>30</v>
      </c>
      <c r="O36">
        <v>7</v>
      </c>
      <c r="P36">
        <v>6</v>
      </c>
    </row>
    <row r="37" spans="1:18" x14ac:dyDescent="0.25">
      <c r="B37" s="7" t="s">
        <v>55</v>
      </c>
      <c r="C37" s="6">
        <f>(L38+L39)/L41</f>
        <v>0.53006012024048099</v>
      </c>
      <c r="D37" s="1">
        <f>(M38+M39)/M41</f>
        <v>0.59298780487804881</v>
      </c>
      <c r="E37" s="1">
        <f>(N38+N39)/N41</f>
        <v>0.39047619047619048</v>
      </c>
      <c r="F37" s="1">
        <f>(O38+O39)/O41</f>
        <v>0.45205479452054792</v>
      </c>
      <c r="G37" s="1">
        <f>(P38+P39)/P41</f>
        <v>0.42372881355932202</v>
      </c>
      <c r="K37" t="s">
        <v>8</v>
      </c>
      <c r="L37">
        <v>198</v>
      </c>
      <c r="M37">
        <v>108</v>
      </c>
      <c r="N37">
        <v>49</v>
      </c>
      <c r="O37">
        <v>28</v>
      </c>
      <c r="P37">
        <v>13</v>
      </c>
    </row>
    <row r="38" spans="1:18" x14ac:dyDescent="0.25">
      <c r="B38" s="7" t="s">
        <v>11</v>
      </c>
      <c r="C38" s="6">
        <f>L40/L41</f>
        <v>0.18036072144288579</v>
      </c>
      <c r="D38" s="1">
        <f>M40/M41</f>
        <v>0.16920731707317074</v>
      </c>
      <c r="E38" s="1">
        <f>N40/N41</f>
        <v>0.23333333333333334</v>
      </c>
      <c r="F38" s="1">
        <f>O40/O41</f>
        <v>6.8493150684931503E-2</v>
      </c>
      <c r="G38" s="1">
        <f>P40/P41</f>
        <v>0.25423728813559321</v>
      </c>
      <c r="K38" t="s">
        <v>9</v>
      </c>
      <c r="L38">
        <v>208</v>
      </c>
      <c r="M38">
        <v>160</v>
      </c>
      <c r="N38">
        <v>23</v>
      </c>
      <c r="O38">
        <v>17</v>
      </c>
      <c r="P38">
        <v>8</v>
      </c>
    </row>
    <row r="39" spans="1:18" x14ac:dyDescent="0.25">
      <c r="K39" t="s">
        <v>10</v>
      </c>
      <c r="L39">
        <v>321</v>
      </c>
      <c r="M39">
        <v>229</v>
      </c>
      <c r="N39">
        <v>59</v>
      </c>
      <c r="O39">
        <v>16</v>
      </c>
      <c r="P39">
        <v>17</v>
      </c>
    </row>
    <row r="40" spans="1:18" x14ac:dyDescent="0.25">
      <c r="K40" t="s">
        <v>11</v>
      </c>
      <c r="L40">
        <v>180</v>
      </c>
      <c r="M40">
        <v>111</v>
      </c>
      <c r="N40">
        <v>49</v>
      </c>
      <c r="O40">
        <v>5</v>
      </c>
      <c r="P40">
        <v>15</v>
      </c>
    </row>
    <row r="41" spans="1:18" x14ac:dyDescent="0.25">
      <c r="J41" t="s">
        <v>1</v>
      </c>
      <c r="L41">
        <v>998</v>
      </c>
      <c r="M41">
        <v>656</v>
      </c>
      <c r="N41">
        <v>210</v>
      </c>
      <c r="O41">
        <v>73</v>
      </c>
      <c r="P41">
        <v>59</v>
      </c>
    </row>
    <row r="47" spans="1:18" x14ac:dyDescent="0.25">
      <c r="J47" t="s">
        <v>106</v>
      </c>
    </row>
    <row r="48" spans="1:18" x14ac:dyDescent="0.25">
      <c r="J48" t="s">
        <v>0</v>
      </c>
    </row>
    <row r="49" spans="1:18" x14ac:dyDescent="0.25">
      <c r="A49" t="str">
        <f>J47</f>
        <v>Executive officer appointment support * Gender Crosstabulation</v>
      </c>
      <c r="L49" t="s">
        <v>1</v>
      </c>
      <c r="M49" t="s">
        <v>24</v>
      </c>
    </row>
    <row r="50" spans="1:18" ht="20" x14ac:dyDescent="0.25">
      <c r="B50" s="2"/>
      <c r="C50" s="3" t="s">
        <v>56</v>
      </c>
      <c r="D50" s="3" t="str">
        <f>M50</f>
        <v>Male</v>
      </c>
      <c r="E50" s="3" t="str">
        <f>N50</f>
        <v>Female</v>
      </c>
      <c r="M50" t="s">
        <v>25</v>
      </c>
      <c r="N50" t="s">
        <v>26</v>
      </c>
    </row>
    <row r="51" spans="1:18" x14ac:dyDescent="0.25">
      <c r="B51" s="7" t="s">
        <v>54</v>
      </c>
      <c r="C51" s="1">
        <f>(L51+L52)/L56</f>
        <v>0.28957915831663328</v>
      </c>
      <c r="D51" s="1">
        <f>(M51+M52)/M56</f>
        <v>0.31092436974789917</v>
      </c>
      <c r="E51" s="1">
        <f>(N51+N52)/N56</f>
        <v>0.27011494252873564</v>
      </c>
      <c r="J51" t="s">
        <v>103</v>
      </c>
      <c r="K51" t="s">
        <v>7</v>
      </c>
      <c r="L51">
        <v>91</v>
      </c>
      <c r="M51">
        <v>50</v>
      </c>
      <c r="N51">
        <v>41</v>
      </c>
    </row>
    <row r="52" spans="1:18" x14ac:dyDescent="0.25">
      <c r="B52" s="7" t="s">
        <v>55</v>
      </c>
      <c r="C52" s="6">
        <f>(L53+L54)/L56</f>
        <v>0.5290581162324649</v>
      </c>
      <c r="D52" s="1">
        <f>(M53+M54)/M56</f>
        <v>0.53361344537815125</v>
      </c>
      <c r="E52" s="1">
        <f>(N53+N54)/N56</f>
        <v>0.52490421455938696</v>
      </c>
      <c r="K52" t="s">
        <v>8</v>
      </c>
      <c r="L52">
        <v>198</v>
      </c>
      <c r="M52">
        <v>98</v>
      </c>
      <c r="N52">
        <v>100</v>
      </c>
    </row>
    <row r="53" spans="1:18" x14ac:dyDescent="0.25">
      <c r="B53" s="7" t="s">
        <v>11</v>
      </c>
      <c r="C53" s="6">
        <f>L55/L56</f>
        <v>0.18136272545090179</v>
      </c>
      <c r="D53" s="1">
        <f>M55/M56</f>
        <v>0.15546218487394958</v>
      </c>
      <c r="E53" s="1">
        <f>N55/N56</f>
        <v>0.2049808429118774</v>
      </c>
      <c r="K53" t="s">
        <v>9</v>
      </c>
      <c r="L53">
        <v>207</v>
      </c>
      <c r="M53">
        <v>100</v>
      </c>
      <c r="N53">
        <v>107</v>
      </c>
    </row>
    <row r="54" spans="1:18" x14ac:dyDescent="0.25">
      <c r="K54" t="s">
        <v>10</v>
      </c>
      <c r="L54">
        <v>321</v>
      </c>
      <c r="M54">
        <v>154</v>
      </c>
      <c r="N54">
        <v>167</v>
      </c>
    </row>
    <row r="55" spans="1:18" x14ac:dyDescent="0.25">
      <c r="K55" t="s">
        <v>11</v>
      </c>
      <c r="L55">
        <v>181</v>
      </c>
      <c r="M55">
        <v>74</v>
      </c>
      <c r="N55">
        <v>107</v>
      </c>
    </row>
    <row r="56" spans="1:18" x14ac:dyDescent="0.25">
      <c r="J56" t="s">
        <v>1</v>
      </c>
      <c r="L56">
        <v>998</v>
      </c>
      <c r="M56">
        <v>476</v>
      </c>
      <c r="N56">
        <v>522</v>
      </c>
    </row>
    <row r="62" spans="1:18" x14ac:dyDescent="0.25">
      <c r="J62" t="s">
        <v>107</v>
      </c>
    </row>
    <row r="63" spans="1:18" x14ac:dyDescent="0.25">
      <c r="J63" t="s">
        <v>0</v>
      </c>
    </row>
    <row r="64" spans="1:18" s="2" customFormat="1" x14ac:dyDescent="0.25">
      <c r="A64" t="str">
        <f>J62</f>
        <v>Executive officer appointment support * Collapsed Generation Cohorts Crosstabulation</v>
      </c>
      <c r="B64"/>
      <c r="C64"/>
      <c r="D64"/>
      <c r="E64"/>
      <c r="F64"/>
      <c r="G64"/>
      <c r="H64"/>
      <c r="I64"/>
      <c r="J64"/>
      <c r="K64"/>
      <c r="L64" t="s">
        <v>1</v>
      </c>
      <c r="M64" t="s">
        <v>28</v>
      </c>
      <c r="N64"/>
      <c r="O64"/>
      <c r="Q64"/>
      <c r="R64"/>
    </row>
    <row r="65" spans="1:18" ht="120" x14ac:dyDescent="0.25">
      <c r="A65" s="2"/>
      <c r="B65" s="2"/>
      <c r="C65" s="3" t="s">
        <v>56</v>
      </c>
      <c r="D65" s="3" t="str">
        <f>M65</f>
        <v>Silent &amp; Boomer Generation (born before 1965)</v>
      </c>
      <c r="E65" s="3" t="str">
        <f>N65</f>
        <v>Generation X (born 1965-1980)</v>
      </c>
      <c r="F65" s="3" t="str">
        <f>O65</f>
        <v>Millennials &amp; Generation Z (born after 1980)</v>
      </c>
      <c r="G65" s="2"/>
      <c r="H65" s="2"/>
      <c r="I65" s="2"/>
      <c r="J65" s="2"/>
      <c r="K65" s="2"/>
      <c r="L65" s="2"/>
      <c r="M65" s="2" t="s">
        <v>29</v>
      </c>
      <c r="N65" s="2" t="s">
        <v>30</v>
      </c>
      <c r="O65" s="2" t="s">
        <v>31</v>
      </c>
      <c r="Q65" s="2"/>
      <c r="R65" s="2"/>
    </row>
    <row r="66" spans="1:18" x14ac:dyDescent="0.25">
      <c r="B66" s="7" t="s">
        <v>54</v>
      </c>
      <c r="C66" s="1">
        <f>(L66+L67)/L71</f>
        <v>0.28999999999999998</v>
      </c>
      <c r="D66" s="1">
        <f>(M66+M67)/M71</f>
        <v>0.21694915254237288</v>
      </c>
      <c r="E66" s="1">
        <f>(N66+N67)/N71</f>
        <v>0.24206349206349206</v>
      </c>
      <c r="F66" s="1">
        <f>(O66+O67)/O71</f>
        <v>0.36423841059602646</v>
      </c>
      <c r="J66" t="s">
        <v>103</v>
      </c>
      <c r="K66" t="s">
        <v>7</v>
      </c>
      <c r="L66">
        <v>91</v>
      </c>
      <c r="M66">
        <v>15</v>
      </c>
      <c r="N66">
        <v>19</v>
      </c>
      <c r="O66">
        <v>57</v>
      </c>
    </row>
    <row r="67" spans="1:18" x14ac:dyDescent="0.25">
      <c r="B67" s="7" t="s">
        <v>55</v>
      </c>
      <c r="C67" s="6">
        <f>(L68+L69)/L71</f>
        <v>0.52900000000000003</v>
      </c>
      <c r="D67" s="1">
        <f>(M68+M69)/M71</f>
        <v>0.64745762711864407</v>
      </c>
      <c r="E67" s="1">
        <f>(N68+N69)/N71</f>
        <v>0.52777777777777779</v>
      </c>
      <c r="F67" s="1">
        <f>(O68+O69)/O71</f>
        <v>0.45253863134657835</v>
      </c>
      <c r="K67" t="s">
        <v>8</v>
      </c>
      <c r="L67">
        <v>199</v>
      </c>
      <c r="M67">
        <v>49</v>
      </c>
      <c r="N67">
        <v>42</v>
      </c>
      <c r="O67">
        <v>108</v>
      </c>
    </row>
    <row r="68" spans="1:18" x14ac:dyDescent="0.25">
      <c r="B68" s="7" t="s">
        <v>11</v>
      </c>
      <c r="C68" s="6">
        <f>L70/L71</f>
        <v>0.18099999999999999</v>
      </c>
      <c r="D68" s="1">
        <f>M70/M71</f>
        <v>0.13559322033898305</v>
      </c>
      <c r="E68" s="1">
        <f>N70/N71</f>
        <v>0.23015873015873015</v>
      </c>
      <c r="F68" s="1">
        <f>O70/O71</f>
        <v>0.18322295805739514</v>
      </c>
      <c r="K68" t="s">
        <v>9</v>
      </c>
      <c r="L68">
        <v>208</v>
      </c>
      <c r="M68">
        <v>63</v>
      </c>
      <c r="N68">
        <v>49</v>
      </c>
      <c r="O68">
        <v>96</v>
      </c>
    </row>
    <row r="69" spans="1:18" x14ac:dyDescent="0.25">
      <c r="K69" t="s">
        <v>10</v>
      </c>
      <c r="L69">
        <v>321</v>
      </c>
      <c r="M69">
        <v>128</v>
      </c>
      <c r="N69">
        <v>84</v>
      </c>
      <c r="O69">
        <v>109</v>
      </c>
    </row>
    <row r="70" spans="1:18" x14ac:dyDescent="0.25">
      <c r="K70" t="s">
        <v>11</v>
      </c>
      <c r="L70">
        <v>181</v>
      </c>
      <c r="M70">
        <v>40</v>
      </c>
      <c r="N70">
        <v>58</v>
      </c>
      <c r="O70">
        <v>83</v>
      </c>
    </row>
    <row r="71" spans="1:18" x14ac:dyDescent="0.25">
      <c r="J71" t="s">
        <v>1</v>
      </c>
      <c r="L71">
        <v>1000</v>
      </c>
      <c r="M71">
        <v>295</v>
      </c>
      <c r="N71">
        <v>252</v>
      </c>
      <c r="O71">
        <v>453</v>
      </c>
    </row>
    <row r="77" spans="1:18" x14ac:dyDescent="0.25">
      <c r="J77" t="s">
        <v>108</v>
      </c>
    </row>
    <row r="78" spans="1:18" x14ac:dyDescent="0.25">
      <c r="J78" t="s">
        <v>0</v>
      </c>
    </row>
    <row r="79" spans="1:18" x14ac:dyDescent="0.25">
      <c r="A79" t="str">
        <f>J77</f>
        <v>Executive officer appointment support * Collapsed Education Status Crosstabulation</v>
      </c>
      <c r="L79" t="s">
        <v>1</v>
      </c>
      <c r="M79" t="s">
        <v>33</v>
      </c>
    </row>
    <row r="80" spans="1:18" ht="80" x14ac:dyDescent="0.25">
      <c r="B80" s="2"/>
      <c r="C80" s="3" t="s">
        <v>56</v>
      </c>
      <c r="D80" s="3" t="str">
        <f>M80</f>
        <v>No HS/HS Graduate</v>
      </c>
      <c r="E80" s="3" t="str">
        <f>N80</f>
        <v>Some College/2-year degree</v>
      </c>
      <c r="F80" s="3" t="str">
        <f>O80</f>
        <v>4-year degree/Post-Graduate Degree</v>
      </c>
      <c r="M80" t="s">
        <v>34</v>
      </c>
      <c r="N80" t="s">
        <v>35</v>
      </c>
      <c r="O80" t="s">
        <v>36</v>
      </c>
    </row>
    <row r="81" spans="1:16" x14ac:dyDescent="0.25">
      <c r="B81" s="7" t="s">
        <v>54</v>
      </c>
      <c r="C81" s="1">
        <f>(L81+L82)/L86</f>
        <v>0.28899999999999998</v>
      </c>
      <c r="D81" s="1">
        <f>(M81+M82)/M86</f>
        <v>0.34133333333333332</v>
      </c>
      <c r="E81" s="1">
        <f>(N81+N82)/N86</f>
        <v>0.27906976744186046</v>
      </c>
      <c r="F81" s="1">
        <f>(O81+O82)/O86</f>
        <v>0.23765432098765432</v>
      </c>
      <c r="J81" t="s">
        <v>103</v>
      </c>
      <c r="K81" t="s">
        <v>7</v>
      </c>
      <c r="L81">
        <v>90</v>
      </c>
      <c r="M81">
        <v>41</v>
      </c>
      <c r="N81">
        <v>29</v>
      </c>
      <c r="O81">
        <v>20</v>
      </c>
    </row>
    <row r="82" spans="1:16" x14ac:dyDescent="0.25">
      <c r="B82" s="7" t="s">
        <v>55</v>
      </c>
      <c r="C82" s="6">
        <f>(L83+L84)/L86</f>
        <v>0.52900000000000003</v>
      </c>
      <c r="D82" s="1">
        <f>(M83+M84)/M86</f>
        <v>0.45600000000000002</v>
      </c>
      <c r="E82" s="1">
        <f>(N83+N84)/N86</f>
        <v>0.52491694352159468</v>
      </c>
      <c r="F82" s="1">
        <f>(O83+O84)/O86</f>
        <v>0.61728395061728392</v>
      </c>
      <c r="K82" t="s">
        <v>8</v>
      </c>
      <c r="L82">
        <v>199</v>
      </c>
      <c r="M82">
        <v>87</v>
      </c>
      <c r="N82">
        <v>55</v>
      </c>
      <c r="O82">
        <v>57</v>
      </c>
    </row>
    <row r="83" spans="1:16" x14ac:dyDescent="0.25">
      <c r="B83" s="7" t="s">
        <v>11</v>
      </c>
      <c r="C83" s="6">
        <f>L85/L86</f>
        <v>0.182</v>
      </c>
      <c r="D83" s="1">
        <f>M85/M86</f>
        <v>0.20266666666666666</v>
      </c>
      <c r="E83" s="1">
        <f>N85/N86</f>
        <v>0.19601328903654486</v>
      </c>
      <c r="F83" s="1">
        <f>O85/O86</f>
        <v>0.14506172839506173</v>
      </c>
      <c r="K83" t="s">
        <v>9</v>
      </c>
      <c r="L83">
        <v>208</v>
      </c>
      <c r="M83">
        <v>79</v>
      </c>
      <c r="N83">
        <v>59</v>
      </c>
      <c r="O83">
        <v>70</v>
      </c>
    </row>
    <row r="84" spans="1:16" x14ac:dyDescent="0.25">
      <c r="K84" t="s">
        <v>10</v>
      </c>
      <c r="L84">
        <v>321</v>
      </c>
      <c r="M84">
        <v>92</v>
      </c>
      <c r="N84">
        <v>99</v>
      </c>
      <c r="O84">
        <v>130</v>
      </c>
    </row>
    <row r="85" spans="1:16" x14ac:dyDescent="0.25">
      <c r="K85" t="s">
        <v>11</v>
      </c>
      <c r="L85">
        <v>182</v>
      </c>
      <c r="M85">
        <v>76</v>
      </c>
      <c r="N85">
        <v>59</v>
      </c>
      <c r="O85">
        <v>47</v>
      </c>
    </row>
    <row r="86" spans="1:16" x14ac:dyDescent="0.25">
      <c r="J86" t="s">
        <v>1</v>
      </c>
      <c r="L86">
        <v>1000</v>
      </c>
      <c r="M86">
        <v>375</v>
      </c>
      <c r="N86">
        <v>301</v>
      </c>
      <c r="O86">
        <v>324</v>
      </c>
    </row>
    <row r="92" spans="1:16" x14ac:dyDescent="0.25">
      <c r="J92" t="s">
        <v>109</v>
      </c>
    </row>
    <row r="93" spans="1:16" x14ac:dyDescent="0.25">
      <c r="J93" t="s">
        <v>0</v>
      </c>
    </row>
    <row r="94" spans="1:16" x14ac:dyDescent="0.25">
      <c r="A94" t="str">
        <f>J92</f>
        <v>Executive officer appointment support * NC Region assigned by Zip Code Crosstabulation</v>
      </c>
      <c r="L94" t="s">
        <v>1</v>
      </c>
      <c r="M94" t="s">
        <v>38</v>
      </c>
    </row>
    <row r="95" spans="1:16" ht="60" x14ac:dyDescent="0.25">
      <c r="B95" s="2"/>
      <c r="C95" s="3" t="s">
        <v>56</v>
      </c>
      <c r="D95" s="3" t="str">
        <f>M95</f>
        <v>Central City</v>
      </c>
      <c r="E95" s="3" t="str">
        <f>N95</f>
        <v>Urban Suburb</v>
      </c>
      <c r="F95" s="3" t="str">
        <f>O95</f>
        <v>Surrounding Suburban County</v>
      </c>
      <c r="G95" s="3" t="str">
        <f>P95</f>
        <v>Rural County</v>
      </c>
      <c r="M95" t="s">
        <v>39</v>
      </c>
      <c r="N95" t="s">
        <v>40</v>
      </c>
      <c r="O95" t="s">
        <v>41</v>
      </c>
      <c r="P95" t="s">
        <v>42</v>
      </c>
    </row>
    <row r="96" spans="1:16" x14ac:dyDescent="0.25">
      <c r="B96" s="7" t="s">
        <v>54</v>
      </c>
      <c r="C96" s="1">
        <f>(L96+L97)/L101</f>
        <v>0.28971028971028973</v>
      </c>
      <c r="D96" s="1">
        <f>(M96+M97)/M101</f>
        <v>0.28338762214983715</v>
      </c>
      <c r="E96" s="1">
        <f>(N96+N97)/N101</f>
        <v>0.28515625</v>
      </c>
      <c r="F96" s="1">
        <f>(O96+O97)/O101</f>
        <v>0.27756653992395436</v>
      </c>
      <c r="G96" s="1">
        <f>(P96+P97)/P101</f>
        <v>0.32571428571428573</v>
      </c>
      <c r="J96" t="s">
        <v>103</v>
      </c>
      <c r="K96" t="s">
        <v>7</v>
      </c>
      <c r="L96">
        <v>91</v>
      </c>
      <c r="M96">
        <v>25</v>
      </c>
      <c r="N96">
        <v>25</v>
      </c>
      <c r="O96">
        <v>20</v>
      </c>
      <c r="P96">
        <v>21</v>
      </c>
    </row>
    <row r="97" spans="1:16" x14ac:dyDescent="0.25">
      <c r="B97" s="7" t="s">
        <v>55</v>
      </c>
      <c r="C97" s="6">
        <f>(L98+L99)/L101</f>
        <v>0.52947052947052942</v>
      </c>
      <c r="D97" s="1">
        <f>(M98+M99)/M101</f>
        <v>0.54071661237785018</v>
      </c>
      <c r="E97" s="1">
        <f>(N98+N99)/N101</f>
        <v>0.578125</v>
      </c>
      <c r="F97" s="1">
        <f>(O98+O99)/O101</f>
        <v>0.52091254752851712</v>
      </c>
      <c r="G97" s="1">
        <f>(P98+P99)/P101</f>
        <v>0.4514285714285714</v>
      </c>
      <c r="K97" t="s">
        <v>8</v>
      </c>
      <c r="L97">
        <v>199</v>
      </c>
      <c r="M97">
        <v>62</v>
      </c>
      <c r="N97">
        <v>48</v>
      </c>
      <c r="O97">
        <v>53</v>
      </c>
      <c r="P97">
        <v>36</v>
      </c>
    </row>
    <row r="98" spans="1:16" x14ac:dyDescent="0.25">
      <c r="B98" s="7" t="s">
        <v>11</v>
      </c>
      <c r="C98" s="6">
        <f>L100/L101</f>
        <v>0.18081918081918083</v>
      </c>
      <c r="D98" s="1">
        <f>M100/M101</f>
        <v>0.1758957654723127</v>
      </c>
      <c r="E98" s="1">
        <f>N100/N101</f>
        <v>0.13671875</v>
      </c>
      <c r="F98" s="1">
        <f>O100/O101</f>
        <v>0.20152091254752852</v>
      </c>
      <c r="G98" s="1">
        <f>P100/P101</f>
        <v>0.22285714285714286</v>
      </c>
      <c r="K98" t="s">
        <v>9</v>
      </c>
      <c r="L98">
        <v>208</v>
      </c>
      <c r="M98">
        <v>63</v>
      </c>
      <c r="N98">
        <v>63</v>
      </c>
      <c r="O98">
        <v>61</v>
      </c>
      <c r="P98">
        <v>21</v>
      </c>
    </row>
    <row r="99" spans="1:16" x14ac:dyDescent="0.25">
      <c r="K99" t="s">
        <v>10</v>
      </c>
      <c r="L99">
        <v>322</v>
      </c>
      <c r="M99">
        <v>103</v>
      </c>
      <c r="N99">
        <v>85</v>
      </c>
      <c r="O99">
        <v>76</v>
      </c>
      <c r="P99">
        <v>58</v>
      </c>
    </row>
    <row r="100" spans="1:16" x14ac:dyDescent="0.25">
      <c r="K100" t="s">
        <v>11</v>
      </c>
      <c r="L100">
        <v>181</v>
      </c>
      <c r="M100">
        <v>54</v>
      </c>
      <c r="N100">
        <v>35</v>
      </c>
      <c r="O100">
        <v>53</v>
      </c>
      <c r="P100">
        <v>39</v>
      </c>
    </row>
    <row r="101" spans="1:16" x14ac:dyDescent="0.25">
      <c r="J101" t="s">
        <v>1</v>
      </c>
      <c r="L101">
        <v>1001</v>
      </c>
      <c r="M101">
        <v>307</v>
      </c>
      <c r="N101">
        <v>256</v>
      </c>
      <c r="O101">
        <v>263</v>
      </c>
      <c r="P101">
        <v>175</v>
      </c>
    </row>
    <row r="107" spans="1:16" x14ac:dyDescent="0.25">
      <c r="J107" t="s">
        <v>110</v>
      </c>
    </row>
    <row r="108" spans="1:16" x14ac:dyDescent="0.25">
      <c r="J108" t="s">
        <v>0</v>
      </c>
    </row>
    <row r="109" spans="1:16" x14ac:dyDescent="0.25">
      <c r="A109" t="str">
        <f>J107</f>
        <v>Executive officer appointment support * Collapsed Political Interest Crosstabulation</v>
      </c>
      <c r="L109" t="s">
        <v>1</v>
      </c>
      <c r="M109" t="s">
        <v>44</v>
      </c>
    </row>
    <row r="110" spans="1:16" ht="80" x14ac:dyDescent="0.25">
      <c r="B110" s="2"/>
      <c r="C110" s="3" t="s">
        <v>56</v>
      </c>
      <c r="D110" s="3" t="str">
        <f>M110</f>
        <v>Most of the time</v>
      </c>
      <c r="E110" s="3" t="str">
        <f>N110</f>
        <v>Some of the time/Only now and then</v>
      </c>
      <c r="F110" s="3" t="str">
        <f>O110</f>
        <v>Hardly at all/Don't know</v>
      </c>
      <c r="M110" t="s">
        <v>45</v>
      </c>
      <c r="N110" t="s">
        <v>46</v>
      </c>
      <c r="O110" t="s">
        <v>47</v>
      </c>
    </row>
    <row r="111" spans="1:16" x14ac:dyDescent="0.25">
      <c r="B111" s="7" t="s">
        <v>54</v>
      </c>
      <c r="C111" s="1">
        <f>(L111+L112)/L116</f>
        <v>0.29070929070929069</v>
      </c>
      <c r="D111" s="1">
        <f>(M111+M112)/M116</f>
        <v>0.24249422632794457</v>
      </c>
      <c r="E111" s="1">
        <f>(N111+N112)/N116</f>
        <v>0.33544303797468356</v>
      </c>
      <c r="F111" s="1">
        <f>(O111+O112)/O116</f>
        <v>0.28723404255319152</v>
      </c>
      <c r="J111" t="s">
        <v>103</v>
      </c>
      <c r="K111" t="s">
        <v>7</v>
      </c>
      <c r="L111">
        <v>91</v>
      </c>
      <c r="M111">
        <v>39</v>
      </c>
      <c r="N111">
        <v>47</v>
      </c>
      <c r="O111">
        <v>5</v>
      </c>
    </row>
    <row r="112" spans="1:16" x14ac:dyDescent="0.25">
      <c r="B112" s="7" t="s">
        <v>55</v>
      </c>
      <c r="C112" s="6">
        <f>(L113+L114)/L116</f>
        <v>0.52847152847152845</v>
      </c>
      <c r="D112" s="1">
        <f>(M113+M114)/M116</f>
        <v>0.64665127020785218</v>
      </c>
      <c r="E112" s="1">
        <f>(N113+N114)/N116</f>
        <v>0.47257383966244726</v>
      </c>
      <c r="F112" s="1">
        <f>(O113+O114)/O116</f>
        <v>0.26595744680851063</v>
      </c>
      <c r="K112" t="s">
        <v>8</v>
      </c>
      <c r="L112">
        <v>200</v>
      </c>
      <c r="M112">
        <v>66</v>
      </c>
      <c r="N112">
        <v>112</v>
      </c>
      <c r="O112">
        <v>22</v>
      </c>
    </row>
    <row r="113" spans="1:18" x14ac:dyDescent="0.25">
      <c r="B113" s="7" t="s">
        <v>11</v>
      </c>
      <c r="C113" s="6">
        <f>L115/L116</f>
        <v>0.18081918081918083</v>
      </c>
      <c r="D113" s="1">
        <f>M115/M116</f>
        <v>0.11085450346420324</v>
      </c>
      <c r="E113" s="1">
        <f>N115/N116</f>
        <v>0.19198312236286919</v>
      </c>
      <c r="F113" s="1">
        <f>O115/O116</f>
        <v>0.44680851063829785</v>
      </c>
      <c r="K113" t="s">
        <v>9</v>
      </c>
      <c r="L113">
        <v>207</v>
      </c>
      <c r="M113">
        <v>90</v>
      </c>
      <c r="N113">
        <v>107</v>
      </c>
      <c r="O113">
        <v>10</v>
      </c>
    </row>
    <row r="114" spans="1:18" x14ac:dyDescent="0.25">
      <c r="K114" t="s">
        <v>10</v>
      </c>
      <c r="L114">
        <v>322</v>
      </c>
      <c r="M114">
        <v>190</v>
      </c>
      <c r="N114">
        <v>117</v>
      </c>
      <c r="O114">
        <v>15</v>
      </c>
    </row>
    <row r="115" spans="1:18" x14ac:dyDescent="0.25">
      <c r="K115" t="s">
        <v>11</v>
      </c>
      <c r="L115">
        <v>181</v>
      </c>
      <c r="M115">
        <v>48</v>
      </c>
      <c r="N115">
        <v>91</v>
      </c>
      <c r="O115">
        <v>42</v>
      </c>
    </row>
    <row r="116" spans="1:18" x14ac:dyDescent="0.25">
      <c r="J116" t="s">
        <v>1</v>
      </c>
      <c r="L116">
        <v>1001</v>
      </c>
      <c r="M116">
        <v>433</v>
      </c>
      <c r="N116">
        <v>474</v>
      </c>
      <c r="O116">
        <v>94</v>
      </c>
    </row>
    <row r="122" spans="1:18" x14ac:dyDescent="0.25">
      <c r="J122" t="s">
        <v>111</v>
      </c>
    </row>
    <row r="123" spans="1:18" x14ac:dyDescent="0.25">
      <c r="J123" t="s">
        <v>0</v>
      </c>
    </row>
    <row r="124" spans="1:18" s="2" customFormat="1" x14ac:dyDescent="0.25">
      <c r="A124" t="str">
        <f>J122</f>
        <v>Executive officer appointment support * Presidential Vote Choice in 2024 (Collapsed) Crosstabulation</v>
      </c>
      <c r="B124"/>
      <c r="C124"/>
      <c r="D124"/>
      <c r="E124"/>
      <c r="F124"/>
      <c r="G124"/>
      <c r="H124"/>
      <c r="I124"/>
      <c r="J124"/>
      <c r="K124"/>
      <c r="L124" t="s">
        <v>1</v>
      </c>
      <c r="M124" t="s">
        <v>49</v>
      </c>
      <c r="N124"/>
      <c r="O124"/>
      <c r="P124"/>
      <c r="Q124"/>
      <c r="R124"/>
    </row>
    <row r="125" spans="1:18" ht="100" x14ac:dyDescent="0.25">
      <c r="A125" s="2"/>
      <c r="B125" s="2"/>
      <c r="C125" s="3" t="s">
        <v>56</v>
      </c>
      <c r="D125" s="3" t="str">
        <f>M125</f>
        <v>Voted for Kamala Harris for President in 2024</v>
      </c>
      <c r="E125" s="3" t="str">
        <f>N125</f>
        <v>Voted for Donald Trump for President in 2024</v>
      </c>
      <c r="F125" s="3" t="str">
        <f>O125</f>
        <v>Voted for third party candidate in 2024</v>
      </c>
      <c r="G125" s="3" t="str">
        <f>P125</f>
        <v>Did not vote for President in 2024</v>
      </c>
      <c r="H125" s="2"/>
      <c r="I125" s="2"/>
      <c r="J125" s="2"/>
      <c r="K125" s="2"/>
      <c r="L125" s="2"/>
      <c r="M125" s="2" t="s">
        <v>50</v>
      </c>
      <c r="N125" s="2" t="s">
        <v>51</v>
      </c>
      <c r="O125" s="2" t="s">
        <v>52</v>
      </c>
      <c r="P125" s="2" t="s">
        <v>53</v>
      </c>
      <c r="Q125" s="2"/>
      <c r="R125" s="2"/>
    </row>
    <row r="126" spans="1:18" x14ac:dyDescent="0.25">
      <c r="B126" s="7" t="s">
        <v>54</v>
      </c>
      <c r="C126" s="1">
        <f>(L126+L127)/L131</f>
        <v>0.2908366533864542</v>
      </c>
      <c r="D126" s="1">
        <f>(M126+M127)/M131</f>
        <v>0.29287598944591031</v>
      </c>
      <c r="E126" s="1">
        <f>(N126+N127)/N131</f>
        <v>0.28179551122194513</v>
      </c>
      <c r="F126" s="1">
        <f>(O126+O127)/O131</f>
        <v>0.42857142857142855</v>
      </c>
      <c r="G126" s="1">
        <f>(P126+P127)/P131</f>
        <v>0.29953917050691242</v>
      </c>
      <c r="J126" t="s">
        <v>103</v>
      </c>
      <c r="K126" t="s">
        <v>7</v>
      </c>
      <c r="L126">
        <v>92</v>
      </c>
      <c r="M126">
        <v>37</v>
      </c>
      <c r="N126">
        <v>38</v>
      </c>
      <c r="O126">
        <v>1</v>
      </c>
      <c r="P126">
        <v>16</v>
      </c>
    </row>
    <row r="127" spans="1:18" x14ac:dyDescent="0.25">
      <c r="B127" s="7" t="s">
        <v>55</v>
      </c>
      <c r="C127" s="6">
        <f>(L128+L129)/L131</f>
        <v>0.52788844621513942</v>
      </c>
      <c r="D127" s="1">
        <f>(M128+M129)/M131</f>
        <v>0.53825857519788922</v>
      </c>
      <c r="E127" s="1">
        <f>(N128+N129)/N131</f>
        <v>0.5960099750623441</v>
      </c>
      <c r="F127" s="1">
        <f>(O128+O129)/O131</f>
        <v>0.42857142857142855</v>
      </c>
      <c r="G127" s="1">
        <f>(P128+P129)/P131</f>
        <v>0.38709677419354838</v>
      </c>
      <c r="K127" t="s">
        <v>8</v>
      </c>
      <c r="L127">
        <v>200</v>
      </c>
      <c r="M127">
        <v>74</v>
      </c>
      <c r="N127">
        <v>75</v>
      </c>
      <c r="O127">
        <v>2</v>
      </c>
      <c r="P127">
        <v>49</v>
      </c>
    </row>
    <row r="128" spans="1:18" x14ac:dyDescent="0.25">
      <c r="B128" s="7" t="s">
        <v>11</v>
      </c>
      <c r="C128" s="6">
        <f>L130/L131</f>
        <v>0.18127490039840638</v>
      </c>
      <c r="D128" s="1">
        <f>M130/M131</f>
        <v>0.16886543535620052</v>
      </c>
      <c r="E128" s="1">
        <f>N130/N131</f>
        <v>0.12219451371571072</v>
      </c>
      <c r="F128" s="1">
        <f>O130/O131</f>
        <v>0.14285714285714285</v>
      </c>
      <c r="G128" s="1">
        <f>P130/P131</f>
        <v>0.31336405529953915</v>
      </c>
      <c r="K128" t="s">
        <v>9</v>
      </c>
      <c r="L128">
        <v>208</v>
      </c>
      <c r="M128">
        <v>78</v>
      </c>
      <c r="N128">
        <v>86</v>
      </c>
      <c r="O128">
        <v>0</v>
      </c>
      <c r="P128">
        <v>44</v>
      </c>
    </row>
    <row r="129" spans="10:16" x14ac:dyDescent="0.25">
      <c r="K129" t="s">
        <v>10</v>
      </c>
      <c r="L129">
        <v>322</v>
      </c>
      <c r="M129">
        <v>126</v>
      </c>
      <c r="N129">
        <v>153</v>
      </c>
      <c r="O129">
        <v>3</v>
      </c>
      <c r="P129">
        <v>40</v>
      </c>
    </row>
    <row r="130" spans="10:16" x14ac:dyDescent="0.25">
      <c r="K130" t="s">
        <v>11</v>
      </c>
      <c r="L130">
        <v>182</v>
      </c>
      <c r="M130">
        <v>64</v>
      </c>
      <c r="N130">
        <v>49</v>
      </c>
      <c r="O130">
        <v>1</v>
      </c>
      <c r="P130">
        <v>68</v>
      </c>
    </row>
    <row r="131" spans="10:16" x14ac:dyDescent="0.25">
      <c r="J131" t="s">
        <v>1</v>
      </c>
      <c r="L131">
        <v>1004</v>
      </c>
      <c r="M131">
        <v>379</v>
      </c>
      <c r="N131">
        <v>401</v>
      </c>
      <c r="O131">
        <v>7</v>
      </c>
      <c r="P131">
        <v>217</v>
      </c>
    </row>
  </sheetData>
  <mergeCells count="1">
    <mergeCell ref="A1:G4"/>
  </mergeCells>
  <pageMargins left="0.7" right="0.7" top="0.75" bottom="0.75" header="0.3" footer="0.3"/>
  <pageSetup orientation="portrait" horizontalDpi="0" verticalDpi="0"/>
</worksheet>
</file>

<file path=docMetadata/LabelInfo.xml><?xml version="1.0" encoding="utf-8"?>
<clbl:labelList xmlns:clbl="http://schemas.microsoft.com/office/2020/mipLabelMetadata">
  <clbl:label id="{73226585-c0ae-4f97-8b2a-625fcc3030a2}" enabled="0" method="" siteId="{73226585-c0ae-4f97-8b2a-625fcc3030a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Descriptives</vt:lpstr>
      <vt:lpstr>Overview</vt:lpstr>
      <vt:lpstr>NC Constitution Familarity</vt:lpstr>
      <vt:lpstr>NC Strongest branch</vt:lpstr>
      <vt:lpstr>NC Con Amendment Process</vt:lpstr>
      <vt:lpstr>Voter Amendments</vt:lpstr>
      <vt:lpstr>State Leg Term Limits</vt:lpstr>
      <vt:lpstr>Environmental Protection</vt:lpstr>
      <vt:lpstr>Photo ID for Mail</vt:lpstr>
      <vt:lpstr>Gerrymandering Amendment</vt:lpstr>
      <vt:lpstr>Gerrymandering Prohibition</vt:lpstr>
      <vt:lpstr>Independent Redistricting</vt:lpstr>
      <vt:lpstr>LGBTQ+ Protections</vt:lpstr>
      <vt:lpstr>Literacy Test Removal</vt:lpstr>
      <vt:lpstr>State Leg Salaries</vt:lpstr>
      <vt:lpstr>Executive officers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Bitzer</dc:creator>
  <cp:lastModifiedBy>Michael Bitzer</cp:lastModifiedBy>
  <cp:lastPrinted>2025-09-02T16:57:15Z</cp:lastPrinted>
  <dcterms:created xsi:type="dcterms:W3CDTF">2025-09-01T18:18:16Z</dcterms:created>
  <dcterms:modified xsi:type="dcterms:W3CDTF">2025-09-25T13:05:11Z</dcterms:modified>
</cp:coreProperties>
</file>